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defaultThemeVersion="166925"/>
  <mc:AlternateContent xmlns:mc="http://schemas.openxmlformats.org/markup-compatibility/2006">
    <mc:Choice Requires="x15">
      <x15ac:absPath xmlns:x15ac="http://schemas.microsoft.com/office/spreadsheetml/2010/11/ac" url="C:\Users\jessi\Google Drive\ASAPbio\"/>
    </mc:Choice>
  </mc:AlternateContent>
  <bookViews>
    <workbookView xWindow="0" yWindow="0" windowWidth="28800" windowHeight="11985" firstSheet="1" activeTab="1" xr2:uid="{00000000-000D-0000-FFFF-FFFF00000000}"/>
  </bookViews>
  <sheets>
    <sheet name="Raw responses" sheetId="2" r:id="rId1"/>
    <sheet name="Charts and raw responses" sheetId="1" r:id="rId2"/>
    <sheet name="Experiences with types" sheetId="5" r:id="rId3"/>
    <sheet name="Problems in peer review" sheetId="3" r:id="rId4"/>
    <sheet name="Expectations and training" sheetId="6" r:id="rId5"/>
    <sheet name="Types more widely used" sheetId="7" r:id="rId6"/>
  </sheets>
  <calcPr calcId="171027"/>
</workbook>
</file>

<file path=xl/calcChain.xml><?xml version="1.0" encoding="utf-8"?>
<calcChain xmlns="http://schemas.openxmlformats.org/spreadsheetml/2006/main">
  <c r="BS14" i="1" l="1"/>
  <c r="BS13" i="1"/>
  <c r="BS12" i="1"/>
  <c r="BS11" i="1"/>
  <c r="BS10" i="1"/>
  <c r="BS9" i="1"/>
  <c r="BS8" i="1"/>
  <c r="BS7" i="1"/>
  <c r="BS6" i="1"/>
  <c r="BS5" i="1"/>
  <c r="BS4" i="1"/>
  <c r="BS3" i="1"/>
  <c r="BQ3" i="1"/>
  <c r="BQ4" i="1"/>
  <c r="BQ5" i="1"/>
  <c r="BQ6" i="1"/>
  <c r="BQ7" i="1"/>
  <c r="BQ8" i="1"/>
  <c r="BQ9" i="1"/>
  <c r="BQ10" i="1"/>
  <c r="BQ11" i="1"/>
  <c r="BQ12" i="1"/>
  <c r="BQ13" i="1"/>
  <c r="BQ14" i="1"/>
  <c r="O7" i="1" l="1"/>
  <c r="L6" i="1"/>
  <c r="D7" i="1"/>
  <c r="D20" i="7"/>
  <c r="E20" i="7"/>
  <c r="F20" i="7"/>
  <c r="H20" i="7"/>
  <c r="I20" i="7"/>
  <c r="J20" i="7"/>
  <c r="D21" i="7"/>
  <c r="E21" i="7"/>
  <c r="H21" i="7"/>
  <c r="I21" i="7"/>
  <c r="D22" i="7"/>
  <c r="H22" i="7"/>
  <c r="D24" i="7"/>
  <c r="E24" i="7"/>
  <c r="F24" i="7"/>
  <c r="H24" i="7"/>
  <c r="I24" i="7"/>
  <c r="J24" i="7"/>
  <c r="B20" i="7"/>
  <c r="B21" i="7"/>
  <c r="B22" i="7"/>
  <c r="B24" i="7"/>
  <c r="B19" i="7"/>
  <c r="C17" i="7"/>
  <c r="C20" i="7" s="1"/>
  <c r="D17" i="7"/>
  <c r="D19" i="7" s="1"/>
  <c r="E17" i="7"/>
  <c r="E22" i="7" s="1"/>
  <c r="F17" i="7"/>
  <c r="F21" i="7" s="1"/>
  <c r="G17" i="7"/>
  <c r="G20" i="7" s="1"/>
  <c r="H17" i="7"/>
  <c r="H19" i="7" s="1"/>
  <c r="I17" i="7"/>
  <c r="I22" i="7" s="1"/>
  <c r="J17" i="7"/>
  <c r="J21" i="7" s="1"/>
  <c r="K17" i="7"/>
  <c r="K20" i="7" s="1"/>
  <c r="B17" i="7"/>
  <c r="B23" i="7" s="1"/>
  <c r="BV2" i="1"/>
  <c r="BW2" i="1"/>
  <c r="BX2" i="1"/>
  <c r="BY2" i="1"/>
  <c r="BZ2" i="1"/>
  <c r="CA2" i="1"/>
  <c r="CB2" i="1"/>
  <c r="CC2" i="1"/>
  <c r="BU2" i="1"/>
  <c r="BH4" i="1"/>
  <c r="BH3" i="1"/>
  <c r="BH2" i="1"/>
  <c r="BK4" i="1"/>
  <c r="BK3" i="1"/>
  <c r="BK2" i="1"/>
  <c r="BM4" i="1"/>
  <c r="BM3" i="1"/>
  <c r="BM2" i="1"/>
  <c r="CF7" i="1"/>
  <c r="CF6" i="1"/>
  <c r="CF5" i="1"/>
  <c r="CF4" i="1"/>
  <c r="CF3" i="1"/>
  <c r="CF2" i="1"/>
  <c r="BV3" i="1"/>
  <c r="BW3" i="1"/>
  <c r="BX3" i="1"/>
  <c r="BY3" i="1"/>
  <c r="BZ3" i="1"/>
  <c r="CA3" i="1"/>
  <c r="CB3" i="1"/>
  <c r="CC3" i="1"/>
  <c r="BV4" i="1"/>
  <c r="BW4" i="1"/>
  <c r="BX4" i="1"/>
  <c r="BY4" i="1"/>
  <c r="BZ4" i="1"/>
  <c r="CA4" i="1"/>
  <c r="CB4" i="1"/>
  <c r="CC4" i="1"/>
  <c r="BV5" i="1"/>
  <c r="BW5" i="1"/>
  <c r="BX5" i="1"/>
  <c r="BY5" i="1"/>
  <c r="BZ5" i="1"/>
  <c r="CA5" i="1"/>
  <c r="CB5" i="1"/>
  <c r="CC5" i="1"/>
  <c r="BV6" i="1"/>
  <c r="BW6" i="1"/>
  <c r="BX6" i="1"/>
  <c r="BY6" i="1"/>
  <c r="BZ6" i="1"/>
  <c r="CA6" i="1"/>
  <c r="CB6" i="1"/>
  <c r="CC6" i="1"/>
  <c r="BV7" i="1"/>
  <c r="BW7" i="1"/>
  <c r="BX7" i="1"/>
  <c r="BY7" i="1"/>
  <c r="BZ7" i="1"/>
  <c r="CA7" i="1"/>
  <c r="CB7" i="1"/>
  <c r="CC7" i="1"/>
  <c r="BU7" i="1"/>
  <c r="BU6" i="1"/>
  <c r="BU5" i="1"/>
  <c r="BU4" i="1"/>
  <c r="BU3" i="1"/>
  <c r="AK2" i="1"/>
  <c r="AL2" i="1"/>
  <c r="AM2" i="1"/>
  <c r="AN2" i="1"/>
  <c r="AO2" i="1"/>
  <c r="AP2" i="1"/>
  <c r="AQ2" i="1"/>
  <c r="AR2" i="1"/>
  <c r="AS2" i="1"/>
  <c r="AK3" i="1"/>
  <c r="AL3" i="1"/>
  <c r="AM3" i="1"/>
  <c r="AN3" i="1"/>
  <c r="AO3" i="1"/>
  <c r="AP3" i="1"/>
  <c r="AQ3" i="1"/>
  <c r="AR3" i="1"/>
  <c r="AS3" i="1"/>
  <c r="AK4" i="1"/>
  <c r="AL4" i="1"/>
  <c r="AM4" i="1"/>
  <c r="AN4" i="1"/>
  <c r="AO4" i="1"/>
  <c r="AP4" i="1"/>
  <c r="AQ4" i="1"/>
  <c r="AR4" i="1"/>
  <c r="AS4" i="1"/>
  <c r="AK5" i="1"/>
  <c r="AL5" i="1"/>
  <c r="AM5" i="1"/>
  <c r="AN5" i="1"/>
  <c r="AO5" i="1"/>
  <c r="AP5" i="1"/>
  <c r="AQ5" i="1"/>
  <c r="AR5" i="1"/>
  <c r="AS5" i="1"/>
  <c r="AK6" i="1"/>
  <c r="AL6" i="1"/>
  <c r="AM6" i="1"/>
  <c r="AN6" i="1"/>
  <c r="AO6" i="1"/>
  <c r="AP6" i="1"/>
  <c r="AQ6" i="1"/>
  <c r="AR6" i="1"/>
  <c r="AS6" i="1"/>
  <c r="AK7" i="1"/>
  <c r="AL7" i="1"/>
  <c r="AM7" i="1"/>
  <c r="AN7" i="1"/>
  <c r="AO7" i="1"/>
  <c r="AP7" i="1"/>
  <c r="AQ7" i="1"/>
  <c r="AR7" i="1"/>
  <c r="AS7" i="1"/>
  <c r="AJ7" i="1"/>
  <c r="AJ6" i="1"/>
  <c r="AJ5" i="1"/>
  <c r="AJ4" i="1"/>
  <c r="AJ3" i="1"/>
  <c r="AJ2" i="1"/>
  <c r="L5" i="1"/>
  <c r="L4" i="1"/>
  <c r="L3" i="1"/>
  <c r="F6" i="1"/>
  <c r="F5" i="1"/>
  <c r="F4" i="1"/>
  <c r="F3" i="1"/>
  <c r="F2" i="1"/>
  <c r="H4" i="1"/>
  <c r="H3" i="1"/>
  <c r="H2" i="1"/>
  <c r="L2" i="1"/>
  <c r="J2" i="1"/>
  <c r="J3" i="1"/>
  <c r="J4" i="1"/>
  <c r="J5" i="1"/>
  <c r="J6" i="1"/>
  <c r="J7" i="1"/>
  <c r="D6" i="1"/>
  <c r="D5" i="1"/>
  <c r="D4" i="1"/>
  <c r="D3" i="1"/>
  <c r="D2" i="1"/>
  <c r="BB2" i="1"/>
  <c r="BC2" i="1"/>
  <c r="BD2" i="1"/>
  <c r="BB3" i="1"/>
  <c r="BC3" i="1"/>
  <c r="BD3" i="1"/>
  <c r="BB4" i="1"/>
  <c r="BC4" i="1"/>
  <c r="BD4" i="1"/>
  <c r="BB5" i="1"/>
  <c r="BC5" i="1"/>
  <c r="BD5" i="1"/>
  <c r="BB6" i="1"/>
  <c r="BC6" i="1"/>
  <c r="BD6" i="1"/>
  <c r="BB7" i="1"/>
  <c r="BC7" i="1"/>
  <c r="BD7" i="1"/>
  <c r="AV2" i="1"/>
  <c r="AW2" i="1"/>
  <c r="AX2" i="1"/>
  <c r="AY2" i="1"/>
  <c r="AZ2" i="1"/>
  <c r="BA2" i="1"/>
  <c r="AV3" i="1"/>
  <c r="AW3" i="1"/>
  <c r="AX3" i="1"/>
  <c r="AY3" i="1"/>
  <c r="AZ3" i="1"/>
  <c r="BA3" i="1"/>
  <c r="AV4" i="1"/>
  <c r="AW4" i="1"/>
  <c r="AX4" i="1"/>
  <c r="AY4" i="1"/>
  <c r="AZ4" i="1"/>
  <c r="BA4" i="1"/>
  <c r="AV5" i="1"/>
  <c r="AW5" i="1"/>
  <c r="AX5" i="1"/>
  <c r="AY5" i="1"/>
  <c r="AZ5" i="1"/>
  <c r="BA5" i="1"/>
  <c r="AV6" i="1"/>
  <c r="AW6" i="1"/>
  <c r="AX6" i="1"/>
  <c r="AY6" i="1"/>
  <c r="AZ6" i="1"/>
  <c r="BA6" i="1"/>
  <c r="AV7" i="1"/>
  <c r="AW7" i="1"/>
  <c r="AX7" i="1"/>
  <c r="AY7" i="1"/>
  <c r="AZ7" i="1"/>
  <c r="BA7" i="1"/>
  <c r="AU6" i="1"/>
  <c r="AU5" i="1"/>
  <c r="AU4" i="1"/>
  <c r="AU3" i="1"/>
  <c r="AU2" i="1"/>
  <c r="AU7" i="1"/>
  <c r="B10" i="3"/>
  <c r="F10" i="3"/>
  <c r="J10" i="3"/>
  <c r="N10" i="3"/>
  <c r="B11" i="3"/>
  <c r="F11" i="3"/>
  <c r="J11" i="3"/>
  <c r="N11" i="3"/>
  <c r="B12" i="3"/>
  <c r="F12" i="3"/>
  <c r="J12" i="3"/>
  <c r="N12" i="3"/>
  <c r="C6" i="3"/>
  <c r="C10" i="3" s="1"/>
  <c r="D6" i="3"/>
  <c r="D9" i="3" s="1"/>
  <c r="E6" i="3"/>
  <c r="E9" i="3" s="1"/>
  <c r="F6" i="3"/>
  <c r="F9" i="3" s="1"/>
  <c r="G6" i="3"/>
  <c r="G10" i="3" s="1"/>
  <c r="H6" i="3"/>
  <c r="H9" i="3" s="1"/>
  <c r="I6" i="3"/>
  <c r="I9" i="3" s="1"/>
  <c r="J6" i="3"/>
  <c r="J9" i="3" s="1"/>
  <c r="K6" i="3"/>
  <c r="K10" i="3" s="1"/>
  <c r="L6" i="3"/>
  <c r="L9" i="3" s="1"/>
  <c r="M6" i="3"/>
  <c r="M9" i="3" s="1"/>
  <c r="N6" i="3"/>
  <c r="N9" i="3" s="1"/>
  <c r="O6" i="3"/>
  <c r="O10" i="3" s="1"/>
  <c r="P6" i="3"/>
  <c r="P9" i="3" s="1"/>
  <c r="Q6" i="3"/>
  <c r="Q9" i="3" s="1"/>
  <c r="B6" i="3"/>
  <c r="B9" i="3" s="1"/>
  <c r="AG5" i="1"/>
  <c r="AG4" i="1"/>
  <c r="AG3" i="1"/>
  <c r="AG2" i="1"/>
  <c r="AF5" i="1"/>
  <c r="AF4" i="1"/>
  <c r="AF3" i="1"/>
  <c r="AF2" i="1"/>
  <c r="AE5" i="1"/>
  <c r="AE4" i="1"/>
  <c r="AE3" i="1"/>
  <c r="AE2" i="1"/>
  <c r="AD5" i="1"/>
  <c r="AD4" i="1"/>
  <c r="AD3" i="1"/>
  <c r="AD2" i="1"/>
  <c r="AC5" i="1"/>
  <c r="AC4" i="1"/>
  <c r="AC3" i="1"/>
  <c r="AC2" i="1"/>
  <c r="AB5" i="1"/>
  <c r="AB4" i="1"/>
  <c r="AB3" i="1"/>
  <c r="AB2" i="1"/>
  <c r="Z5" i="1"/>
  <c r="Z4" i="1"/>
  <c r="Z3" i="1"/>
  <c r="Z2" i="1"/>
  <c r="Y5" i="1"/>
  <c r="Y4" i="1"/>
  <c r="Y3" i="1"/>
  <c r="Y2" i="1"/>
  <c r="X5" i="1"/>
  <c r="X4" i="1"/>
  <c r="X3" i="1"/>
  <c r="X2" i="1"/>
  <c r="W5" i="1"/>
  <c r="W4" i="1"/>
  <c r="W3" i="1"/>
  <c r="W2" i="1"/>
  <c r="V5" i="1"/>
  <c r="V4" i="1"/>
  <c r="V3" i="1"/>
  <c r="V2" i="1"/>
  <c r="U5" i="1"/>
  <c r="U4" i="1"/>
  <c r="U3" i="1"/>
  <c r="U2" i="1"/>
  <c r="T5" i="1"/>
  <c r="T4" i="1"/>
  <c r="T3" i="1"/>
  <c r="T2" i="1"/>
  <c r="S5" i="1"/>
  <c r="S4" i="1"/>
  <c r="S3" i="1"/>
  <c r="S2" i="1"/>
  <c r="R5" i="1"/>
  <c r="R4" i="1"/>
  <c r="R3" i="1"/>
  <c r="R2" i="1"/>
  <c r="Q5" i="1"/>
  <c r="Q4" i="1"/>
  <c r="Q3" i="1"/>
  <c r="Q2" i="1"/>
  <c r="O2" i="1"/>
  <c r="O6" i="1"/>
  <c r="O5" i="1"/>
  <c r="O4" i="1"/>
  <c r="O3" i="1"/>
  <c r="J23" i="7" l="1"/>
  <c r="F23" i="7"/>
  <c r="K22" i="7"/>
  <c r="G22" i="7"/>
  <c r="C22" i="7"/>
  <c r="J19" i="7"/>
  <c r="F19" i="7"/>
  <c r="I23" i="7"/>
  <c r="E23" i="7"/>
  <c r="J22" i="7"/>
  <c r="F22" i="7"/>
  <c r="K21" i="7"/>
  <c r="G21" i="7"/>
  <c r="C21" i="7"/>
  <c r="I19" i="7"/>
  <c r="E19" i="7"/>
  <c r="K23" i="7"/>
  <c r="G23" i="7"/>
  <c r="C23" i="7"/>
  <c r="K19" i="7"/>
  <c r="G19" i="7"/>
  <c r="C19" i="7"/>
  <c r="M12" i="3"/>
  <c r="E12" i="3"/>
  <c r="M11" i="3"/>
  <c r="E11" i="3"/>
  <c r="M10" i="3"/>
  <c r="E10" i="3"/>
  <c r="Q12" i="3"/>
  <c r="I12" i="3"/>
  <c r="Q11" i="3"/>
  <c r="I11" i="3"/>
  <c r="Q10" i="3"/>
  <c r="I10" i="3"/>
  <c r="K24" i="7"/>
  <c r="G24" i="7"/>
  <c r="C24" i="7"/>
  <c r="H23" i="7"/>
  <c r="D23" i="7"/>
  <c r="D8" i="1"/>
  <c r="O9" i="3"/>
  <c r="G9" i="3"/>
  <c r="P12" i="3"/>
  <c r="L12" i="3"/>
  <c r="H12" i="3"/>
  <c r="D12" i="3"/>
  <c r="P11" i="3"/>
  <c r="L11" i="3"/>
  <c r="H11" i="3"/>
  <c r="D11" i="3"/>
  <c r="P10" i="3"/>
  <c r="L10" i="3"/>
  <c r="H10" i="3"/>
  <c r="D10" i="3"/>
  <c r="K9" i="3"/>
  <c r="C9" i="3"/>
  <c r="O12" i="3"/>
  <c r="K12" i="3"/>
  <c r="G12" i="3"/>
  <c r="C12" i="3"/>
  <c r="O11" i="3"/>
  <c r="K11" i="3"/>
  <c r="G11" i="3"/>
  <c r="C11" i="3"/>
</calcChain>
</file>

<file path=xl/sharedStrings.xml><?xml version="1.0" encoding="utf-8"?>
<sst xmlns="http://schemas.openxmlformats.org/spreadsheetml/2006/main" count="30125" uniqueCount="928">
  <si>
    <t>Timestamp</t>
  </si>
  <si>
    <t/>
  </si>
  <si>
    <t>What title best describes your position?</t>
  </si>
  <si>
    <t>Sector (please check all that apply)</t>
  </si>
  <si>
    <t>Field (please check all that apply)</t>
  </si>
  <si>
    <t>Where do you work?</t>
  </si>
  <si>
    <t>In which scholarly communication roles do you have experience? (please check all that apply)</t>
  </si>
  <si>
    <t>Overall, how satisfied are you with the peer review system used by scholarly journals?</t>
  </si>
  <si>
    <t>Peer review takes too long</t>
  </si>
  <si>
    <t>Peer reviewers are pressured to work too quickly</t>
  </si>
  <si>
    <t>Peer reviewers ask for unreasonable experiments</t>
  </si>
  <si>
    <t>Peer reviews are of low quality</t>
  </si>
  <si>
    <t>Peer reviewers are systematically biased for/against authors (by institution, gender)</t>
  </si>
  <si>
    <t>Peer reviewers are personally biased for/against authors (friends, collaborators, competitors, individuals with high stature)</t>
  </si>
  <si>
    <t>Authors have too much control in selecting reviewers</t>
  </si>
  <si>
    <t>Authors have too little control in selecting reviewers</t>
  </si>
  <si>
    <t>Too many decisions are left to the editor</t>
  </si>
  <si>
    <t>Too few decisions are left to the editor</t>
  </si>
  <si>
    <t>Too few reviewers look at each paper</t>
  </si>
  <si>
    <t>Difficult to find good reviewers/too many requests to peer review)</t>
  </si>
  <si>
    <t>Peer reviewers receive insufficient  credit/recognition/reward</t>
  </si>
  <si>
    <t>Peer reviewers use information unethically (improper sharing of manuscripts, etc)</t>
  </si>
  <si>
    <t>Reviewing the same manuscript at different journals wastes effort</t>
  </si>
  <si>
    <t>Peer reviewers are not trained to provide constructive reviews</t>
  </si>
  <si>
    <t>In your view, what are the major problems with the current peer review of manuscripts in the life sciences, in general?  [Other (please describe below)]</t>
  </si>
  <si>
    <t>If you filled out "other" above, please describe the problem you identify.</t>
  </si>
  <si>
    <t>Do you have personal experience of the following types of peer review in various roles? (please check all that apply) [Open Reports: Peer review where review reports are published alongside the relevant article.]</t>
  </si>
  <si>
    <t>Do you have personal experience of the following types of peer review in various roles? (please check all that apply) [Open Identity: Peer review where authors and reviewers are aware of each other’s identity.]</t>
  </si>
  <si>
    <t>Do you have personal experience of the following types of peer review in various roles? (please check all that apply) [Open Participation: Peer review that allows the wider community to contribute to the review process]</t>
  </si>
  <si>
    <t>Do you have personal experience of the following types of peer review in various roles? (please check all that apply) [Open Interaction: Peer review that allows and encourages direct reciprocal discussion between author(s) and reviewers, as well as between reviewers (like EMBO or eLife)]</t>
  </si>
  <si>
    <t>Do you have personal experience of the following types of peer review in various roles? (please check all that apply) [Open pre-review manuscripts: Manuscripts are made immediately available (e.g., via pre-print servers like ArXiv) inadvance of any formal peer review procedures.]</t>
  </si>
  <si>
    <t>Do you have personal experience of the following types of peer review in various roles? (please check all that apply) [Commenting on preprints on the preprint server website]</t>
  </si>
  <si>
    <t>Do you have personal experience of the following types of peer review in various roles? (please check all that apply) [Open final-version commenting: Review or commenting on final “version of record” publications.]</t>
  </si>
  <si>
    <t>Do you have personal experience of the following types of peer review in various roles? (please check all that apply) [Open platforms: Peer review that is de-coupled from publishing in that it is facilitated by a different organisational entity than the venue of publication (Axios, Peerage of Science, Rubriq, etc).]</t>
  </si>
  <si>
    <t>Do you have personal experience of the following types of peer review in various roles? (please check all that apply) [Post publication peer review (through a platform such as F1000 Research, Wellcome Open Research, or Gates Open Research)]</t>
  </si>
  <si>
    <t>Do you have personal experience of the following types of peer review in various roles? (please check all that apply) [Journal peer review transfer (where peer review reports from one journal were sent to another, along with the manuscript, with consent of the author)]</t>
  </si>
  <si>
    <t>The following types of peer review should be more widely used. [Open Reports: Peer review where review reports are published alongside the relevant article.]</t>
  </si>
  <si>
    <t>The following types of peer review should be more widely used. [Open Identity: Peer review where authors and reviewers are aware of each other’s identity.]</t>
  </si>
  <si>
    <t>The following types of peer review should be more widely used. [Open Participation: Peer review that allows the wider community to contribute to the review process]</t>
  </si>
  <si>
    <t>The following types of peer review should be more widely used. [Open Interaction: Peer review that allows and encourages direct reciprocal discussion between author(s) and reviewers, as well as between reviewers (like EMBO or eLife)]</t>
  </si>
  <si>
    <t>The following types of peer review should be more widely used. [Open pre-review manuscripts: Manuscripts are made immediately available (e.g., via pre-print servers like ArXiv) inadvance of any formal peer review procedures.]</t>
  </si>
  <si>
    <t>The following types of peer review should be more widely used. [Commenting on preprints on the preprint server website]</t>
  </si>
  <si>
    <t>The following types of peer review should be more widely used. [Open final-version commenting: Review or commenting on final “version of record” publications.]</t>
  </si>
  <si>
    <t>The following types of peer review should be more widely used. [Open platforms: Peer review that is de-coupled from publishing in that it is facilitated by a different organisational entity than the venue of publication (Axios, Peerage of Science, Rubriq, etc).]</t>
  </si>
  <si>
    <t>The following types of peer review should be more widely used. [Post publication peer review (through a platform such as F1000 Research, Wellcome Open Research, or Gates Open Research)]</t>
  </si>
  <si>
    <t>The following types of peer review should be more widely used. [Journal peer review transfer (where peer review reports from one journal were sent to another, along with the manuscript, with consent of the author)]</t>
  </si>
  <si>
    <t>Please explain your response.</t>
  </si>
  <si>
    <t>What are barriers to adoption of any approaches that you favor?</t>
  </si>
  <si>
    <t>Should a researcher’s peer reviewing activity be taken into consideration when they are evaluated for grants, jobs or promotions?</t>
  </si>
  <si>
    <t>Please explain your response. If you said yes, please explain how you think this activity could best be taken into consideration of grant and/or promotion/tenure review panels.</t>
  </si>
  <si>
    <t>If a student or postdoc participates in peer review, should they be identified as a peer reviewer to the editor?</t>
  </si>
  <si>
    <t>Should scientists receive monetary compensation for peer review?</t>
  </si>
  <si>
    <t>Please explain your response. If you said yes, what sort of financial compensation would you be seeking (in US dollars)?</t>
  </si>
  <si>
    <t>For your most recent published paper, how many different journals did you submit it to (including the one it was published in)? Please use numbers.</t>
  </si>
  <si>
    <t>For your most recent published paper, how many rounds of peer review did the manuscript go through? Please include all journals, and use numbers.</t>
  </si>
  <si>
    <t>Reviewers of a manuscript should be expected to review the following components: (Assume that single reviewers need not be experts in all areas) [Statistics]</t>
  </si>
  <si>
    <t>Reviewers of a manuscript should be expected to review the following components: (Assume that single reviewers need not be experts in all areas) [Datasets]</t>
  </si>
  <si>
    <t>Reviewers of a manuscript should be expected to review the following components: (Assume that single reviewers need not be experts in all areas) [Code]</t>
  </si>
  <si>
    <t>Reviewers of a manuscript should be expected to review the following components: (Assume that single reviewers need not be experts in all areas) [Ethics]</t>
  </si>
  <si>
    <t>Reviewers of a manuscript should be expected to review the following components: (Assume that single reviewers need not be experts in all areas) [Scientific soundness]</t>
  </si>
  <si>
    <t>Reviewers of a manuscript should be expected to review the following components: (Assume that single reviewers need not be experts in all areas) [Interpretation of data]</t>
  </si>
  <si>
    <t>Reviewers of a manuscript should be expected to review the following components: (Assume that single reviewers need not be experts in all areas) [Each figure/table]</t>
  </si>
  <si>
    <t>Reviewers of a manuscript should be expected to review the following components: (Assume that single reviewers need not be experts in all areas) [Importance of the manuscript]</t>
  </si>
  <si>
    <t>Reviewers of a manuscript should be expected to review the following components: (Assume that single reviewers need not be experts in all areas) [Novelty of the manuscript]</t>
  </si>
  <si>
    <t>Researchers are adequately trained in how to perform effective peer review.</t>
  </si>
  <si>
    <t>I am at least 18 years old.</t>
  </si>
  <si>
    <t>Faculty member</t>
  </si>
  <si>
    <t>Academia</t>
  </si>
  <si>
    <t>Life sciences</t>
  </si>
  <si>
    <t>North America</t>
  </si>
  <si>
    <t>Editor, Author, Reviewer</t>
  </si>
  <si>
    <t>Satisfied</t>
  </si>
  <si>
    <t>Minor problem</t>
  </si>
  <si>
    <t>Not a problem</t>
  </si>
  <si>
    <t>Major problem</t>
  </si>
  <si>
    <t>Author, Reviewer, Reader</t>
  </si>
  <si>
    <t>None</t>
  </si>
  <si>
    <t>Author, Reviewer</t>
  </si>
  <si>
    <t>Strongly agree</t>
  </si>
  <si>
    <t>Strongly disagree</t>
  </si>
  <si>
    <t>Neutral</t>
  </si>
  <si>
    <t>Agree</t>
  </si>
  <si>
    <t>No</t>
  </si>
  <si>
    <t>This is something that is important to do for the community, and which brings with it its own rewards, but which shouldn't be a specific criteria in hiring/promotion (this also relates to invitations, not just participation)</t>
  </si>
  <si>
    <t>Yes</t>
  </si>
  <si>
    <t>You pay into a system that you benefit from by reviewing yourself. The financial compensation seems unlikely to improve the quality or speed, and I don't see a motivation for this.</t>
  </si>
  <si>
    <t>Disagree</t>
  </si>
  <si>
    <t>Strong Agree</t>
  </si>
  <si>
    <t>Funder</t>
  </si>
  <si>
    <t>Non-profit</t>
  </si>
  <si>
    <t>Life sciences, Physical sciences</t>
  </si>
  <si>
    <t>Dissatisfied</t>
  </si>
  <si>
    <t>Peer Reviewers aren't necessarily competent or required to evaluate important parts of the manuscript - statistical analysis, underlying data, etc.  If data sets aren't open reviewers don't have the info to evaluate the statistical significance.</t>
  </si>
  <si>
    <t>Reader</t>
  </si>
  <si>
    <t>Author</t>
  </si>
  <si>
    <t>Reviewers aren't well-versed in how to evaluate preprints yet - including reviewers at funding agencies.  Until preprints are as valued as a publication we should be careful of encouraging early career scientists to heavily use preprints.</t>
  </si>
  <si>
    <t>It should be considered a service like teaching.  It adds value in that it helps one learn how to submit a more competitive "product"</t>
  </si>
  <si>
    <t>Don't know</t>
  </si>
  <si>
    <t>I see the argument both ways for this one.</t>
  </si>
  <si>
    <t>the community should evaluate the importance and the novelty - one person's novelty might be another's clichéd.</t>
  </si>
  <si>
    <t>Postdoc</t>
  </si>
  <si>
    <t>Europe</t>
  </si>
  <si>
    <t>Author, Reader</t>
  </si>
  <si>
    <t>As much openness as possible, but optional to make sure that ECR and URM aren't further exposed.</t>
  </si>
  <si>
    <t>The open review approaches above are mostly outside of the traditional old-man's club routes, and hence hardly benefit the (early career) researchers that invest time in them, or at least not enough.</t>
  </si>
  <si>
    <t>Peer review should only be considered of openly available, otherwise  the journal name of IF, or its perceived quality will be used.</t>
  </si>
  <si>
    <t xml:space="preserve">Scientific rigour and quality should be the only factors when reviewing a scientific paper.  </t>
  </si>
  <si>
    <t>Editor</t>
  </si>
  <si>
    <t>Publishing</t>
  </si>
  <si>
    <t xml:space="preserve">For me the main issue is the failure to separate peer review for quality and rigor from journal assessments of interest level. Both are OK, but it should be easier to tell if unreasonable experiments are being asked for only to reach the criteria of a particular journal, not because the work is flawed without. </t>
  </si>
  <si>
    <t>Editor, Author, Reviewer, Reader</t>
  </si>
  <si>
    <t>Editor, Reader</t>
  </si>
  <si>
    <t>I favour openness and transparency. I'm not convinced of the need for particular decoupled agencies running peer review, or the specific F1000 platform</t>
  </si>
  <si>
    <t>Conservatism in the community of authors and editors, and a strange belief that double and triple blinding will make review 'fairer' for authors who currently experience difficulties with peer review</t>
  </si>
  <si>
    <t xml:space="preserve">I'd favour not just counting review activities - like counting papers, this ignores quality. We need also a system for knowing whether the reviews are useful and insightful - a tripadvisor for reviewers? </t>
  </si>
  <si>
    <t>Peer review is one of the academic activities the community performs, like organising meetings, mentoring, and so on. Commodifying each activity is not helpful and can incentivise in the wrong way: which authors wants a peer reviewer who is doing it for the money rather than because of expertise and interest in the work</t>
  </si>
  <si>
    <t>The importance and novelty are criteria the journal/editor may care about, and want advice on, but this is not the core role of peer reviewers</t>
  </si>
  <si>
    <t>Publisher</t>
  </si>
  <si>
    <t>Editor, Publisher</t>
  </si>
  <si>
    <t>Editor, Publisher, Reader</t>
  </si>
  <si>
    <t>Author, Publisher, Reader</t>
  </si>
  <si>
    <t>Assuming the researcher works in a field where single or double blind is common, at present it would be impossible for committees to determine the quality of most peer reviewing activity. That would leave a list of journals reviewed for and are the committees going to validate these?</t>
  </si>
  <si>
    <t xml:space="preserve">Adds, not subtracts, cost into publishing. Small amounts are hassles for anyone earning enough they need to declare the income for e.g. tax, which is most senior professionals. Large amounts would add substantial costs to publishing, in terms of facilitating as well as paying these sums. Also adds further hassle for reviewers.  </t>
  </si>
  <si>
    <t xml:space="preserve">Obviously this depends on the purpose of the journal. If the journal intends to publish only new and important stuff then the editors will want a reviewer's opinion on this. Whether there should be such journals is a different question. 
You don't mention readability. </t>
  </si>
  <si>
    <t>Neither satisfied nor dissatisfied</t>
  </si>
  <si>
    <t>Editor, Author</t>
  </si>
  <si>
    <t>Difficult to ensure you are getting reviews from broad range of perspectives. Especially if there are opposing views in a field (e.g. in comment pieces or Education pieces) - how do you ensure you have got reviewers who are suffiently versed or grounded in the different views to give balance</t>
  </si>
  <si>
    <t>Science Policy Analyst</t>
  </si>
  <si>
    <t>South America</t>
  </si>
  <si>
    <t>Any measure that encourages transparency and constructiveness during the review process is good for everybody. I'm agnostic about some of the approaches presented here.</t>
  </si>
  <si>
    <t>Academic culture is filled with irrational beliefs about the proper mechanisms to ensure "excellence", "objectiveness" and "meritocracy". Main barriers: the people holding those beliefs (academics and administrators).</t>
  </si>
  <si>
    <t>Peer reviewing should be collected, authorship established (I know of many grad students and postdocs that ghost-write their professor's reviews), and subjected to "meta-review" for quality, rigor, and sensibility, then scored by grant/promotion/tenure panels.</t>
  </si>
  <si>
    <t>Not sure if scientists should be paid for peer review. Quality varies a lot and you may end up unjustly compensating sloppy or lazy reviewers. The only way this would work is with professional full-time reviewing staff scientists, and that would be the end of "peer" review.</t>
  </si>
  <si>
    <t>Importance and novelty are highly subjective terms and, in many cases, impossible to foresee. Reviewers should never focus on these but only on the quality of the science and soundness of the conclusions derived from available data.</t>
  </si>
  <si>
    <t>Academia, Non-profit</t>
  </si>
  <si>
    <t>Reader, None</t>
  </si>
  <si>
    <t xml:space="preserve">There is a strong need to increase transparencey in peer review. Further, prepublishing peer review has many benefits and should in my view be highly encouraged by funding agencies and evaluation panels/recruitment committees. </t>
  </si>
  <si>
    <t>Perhaps, awarding extra "points" in these evaluations based on demonstrated peer reviewing activity. Invitations to review are also signs of community appreciation for the reviewer.</t>
  </si>
  <si>
    <t xml:space="preserve">Perhaps 100-300 USD would be appropriate. Many journals definitely currently have sufficient profit margins to allow this. </t>
  </si>
  <si>
    <t>Scientific soundess is paramount to any scientific publication. "Importance" and "novelty" are more restricted to a set of "vanity" journals.</t>
  </si>
  <si>
    <t>Very Satisfied</t>
  </si>
  <si>
    <t>It is part of the job but shouldn't get extra credit.</t>
  </si>
  <si>
    <t>Reviewer</t>
  </si>
  <si>
    <t>Academia, Non-profit, Publishing</t>
  </si>
  <si>
    <t>Way too few peer reviews. Animal studies require N=8-10 or more, so why are we having everything ride on N=2-3 reviewers? We are idiots. I realize nobody has time for in depth reviews, but people make up their minds very quickly, so if reviews were more quantitative (like this survey!), we could get to those # of N's. We don't need to provide endless space for reviewers to rail on some paper/grant. Make it like Twitter. You're critique only gets 240 characters.</t>
  </si>
  <si>
    <t>I'm still new to the new age of publishing but all efforts to make it more fair and open are good with me! Let a 1000 flowers bloom!</t>
  </si>
  <si>
    <t xml:space="preserve">Everyone needs to participate. Some people take much more than they give. </t>
  </si>
  <si>
    <t>These things don't have clear answers. I wouldn't be opposed to money, but I think everyone should be able to choose what they are comfortable with. I'm pro-choice.</t>
  </si>
  <si>
    <t>This question could be worded differently because I don't see how reviewers could say no to any of these.</t>
  </si>
  <si>
    <t>Several people have more or less stopped doing reviews</t>
  </si>
  <si>
    <t>I am concerned about 3 issues.  One, 'open peer review' can easily morph into a gang attack or support for a paper - we see that commonly in social media.  Two, if I am asked to review a paper, I do it and express my opinion because my opinion was asked for.  If I 'volunteer' a review in an open system, I would feel like I'm doing it just to criticize or laud a paper, and I expect the author's reaction will be different. Three, as an AE i now normally have to ask 8-10 people to get 2 reviews.  I suspect very few will volunteer reviews</t>
  </si>
  <si>
    <t>No real barrier - many of these alternative proposals are being tried and simply do not work, people are not offering volunteer comments.  i am very much in favor of signing reviews and have done so from when I was a grad student</t>
  </si>
  <si>
    <t>People could simply provide the iformation on their CV, along with a list of journals, associate editorships etc.  Poublons can be used to back this up.</t>
  </si>
  <si>
    <t>5 bucks.  It's the thought that counts</t>
  </si>
  <si>
    <t>Reviewing code and dataset would involve re-running the stats!  However, reviewers must insist on seeing sample size and estimates of error in measurement.</t>
  </si>
  <si>
    <t>Academia, Government</t>
  </si>
  <si>
    <t>Oceania</t>
  </si>
  <si>
    <t>Too many poor manuscripts, some with a dash of fakery. But some journals so desperate for mss. that they send them off to subject editors and insist they go out to review.</t>
  </si>
  <si>
    <t>I think more open reviewing is a great idea, with any luck it will inhibit the tendency of an anonymous few to rudely trash a manuscript.</t>
  </si>
  <si>
    <t xml:space="preserve">Time. And loss of anonymity, esp. if you've had to say that the entire ms. is built on a house of cards. </t>
  </si>
  <si>
    <t>Don't know exactly because for consideration as promotion/tenure, or any other material, you have to have some way to evaluate the review activity. We're obsessed with ranking, so have to be able to rank this activity.</t>
  </si>
  <si>
    <t>Payment might encourage review-mills, I don't know how but it's what I suspect. For similar reasons, I decline to accept payment for reviewing theses.</t>
  </si>
  <si>
    <t>Ms. is presumably in your general area of expertise, so you should be able to cope with most of the above. However, assessing importance and novelty is less straightforward, and I guess the experimental premise(s) and data will/should be probed more thoroughly.</t>
  </si>
  <si>
    <t>Many editors do little more than move the paperwork around.  I.e. they dont actually act as editors.  In many cases it is clear that one of the reviews is of low quality, contains errors or misses the point.  The editor should evaluate the quality of the reviews in reaching a decision.  Some journals provide written decision of the editor which weighs up the comments provided by the reviewers but most editors just shuffle on the reviewer comments without explaining  the reason for their decision.    Some editors may do this informally but without any evidence that they have evaluated the reviews and given more or less weight to some points.  Of course it all takes time which editors (most voluntary) have little spare!</t>
  </si>
  <si>
    <t>Editor, Reviewer</t>
  </si>
  <si>
    <t>Time to enter into long correspondence about papers.  Need string editors that do their job.</t>
  </si>
  <si>
    <t>speciality reviewers for cide and complex statistical models</t>
  </si>
  <si>
    <t>Staff scientist</t>
  </si>
  <si>
    <t>Asia</t>
  </si>
  <si>
    <t xml:space="preserve">Editors often fail to recognise that they need to ignore poor reviews or seek additional reviews.  It is not uncommon to receive two out of three good reviews only to have the editor direct all their attention to the one negative review rather than make their own assessment.  </t>
  </si>
  <si>
    <t>Openness would be a welcome extension of the current system</t>
  </si>
  <si>
    <t>tradition and inertia</t>
  </si>
  <si>
    <t xml:space="preserve">Reviewing is a time consuming but necessary academic activity which should be acknowledged </t>
  </si>
  <si>
    <t>not necessary</t>
  </si>
  <si>
    <t xml:space="preserve">Basically the reviewer is certifying the scientific quality of the paper, however, this should be limited to commenting to sections within their particular expertise.  For example, writing software and the performance of appropriate statistical analyses should be assessed by people with the appropriate expertise. </t>
  </si>
  <si>
    <t>Time and energy contraints in the lack of recognition and rewarding system for such activity.</t>
  </si>
  <si>
    <t>Everybody needs reviewing. If no one gets credit for it, there is institutional selection for researchers to put less time and effort into reviewing. Besides, reviewing improves the science of the authors and of the reviewers. Most of what I learn in my field comes from reviewing papers in depth. I don't think the reward should be proportional to the number of reviews you write, but your investment should be valued, rather than penalized.</t>
  </si>
  <si>
    <t>As an academic, I think reviewing is part of your job. I suspect a financial compensation would decrease review quality by encouraging producing more, fast, low-quality review.. Besides, it is time consuming but very enriching.Of course, such a position would be made more comfortable if publishers would not make profit based on your "free" (to them; not to tax-payers) work.</t>
  </si>
  <si>
    <t>I feel like the reviewers should prioritize the "hard" reviewing: data collection, stats, interpretation, logic; while the "soft" reviewing (presentation, ethics, novelty) is also the responsibility of the editor, and what they want to see published in their journal. The reviewer can have an opinion on that of course, but it doesn't need to be followed. On the other hand, if something is scientifically wrong, the editor should always follow the reviewer advice.</t>
  </si>
  <si>
    <t>quality reviewing is time consuming and should be supported, especially since reviewing allows one ti devellop a wider knowledge and expertise.</t>
  </si>
  <si>
    <t>Very dissatisfied</t>
  </si>
  <si>
    <t>Peer reviewers comments are anonymous and can be surprisingly mean sometimes.</t>
  </si>
  <si>
    <t xml:space="preserve">Authors or editors or other peers could mark the quality and the relevance of the reviews. Peer reviewers will thus get another metric from those "marks" other than publication metrics, which will attest of their contribution to the community by taking the time to review and providing good quality reviews. </t>
  </si>
  <si>
    <t>Scientist should receive recongnition of their peer reviewing work which is very important. Monetary compensation could be indeed a way, but scientific recognition that would be visible for tenure/promotion/grant/reputation.. might be more logic.</t>
  </si>
  <si>
    <t>I am not going to spend time doing a thorough review of a pre-print article if there is no mechanism to ensure that my review is taken into account by the authors... I.e. someone has to play the role of the editor: evaluating that the reviews are fair, and making sure the authors modify their manuscript accordingly.</t>
  </si>
  <si>
    <t>In theory they shouldn't be paid to review: this is part of your academic job. However, under the current climate, some journals are abusing this with double-charging (charging authors and readers). These should then pay their reviewers.</t>
  </si>
  <si>
    <t>Life sciences, Information science</t>
  </si>
  <si>
    <t>Transparency improves the quality of peer review.  I always sign my reviews, regardless of the journal policy.</t>
  </si>
  <si>
    <t>The review should be part of the CV - that will lead to better quality reviews</t>
  </si>
  <si>
    <t>Doing it properly is time consuming.  When I accept funds, they go into my laboratory account, to compensate for the time I spend not supervising my students.</t>
  </si>
  <si>
    <t>Pre-judging impact is silly</t>
  </si>
  <si>
    <t xml:space="preserve">I don't know, but it's an important part of being a researcher and contributing in a meaningful way to the field.  I don't think you can just look at volume (# of reviews done, b/c a crappy review is worthless, and a good review takes time to do... how do you assess quality of reviews for job performance?  Good question, but I don't know the answer... maybe publishers rate the reviewers - timeliness/quality of review?? and that's something that academia can access and review?? </t>
  </si>
  <si>
    <t xml:space="preserve">Peer review brings value to the article most definitely... because it isn't compensated it's generally the item on the daily/weekly "to do" list that slides...and delayed reviews just prolong the publishing cycle... When I did reviews, they were always late at night, or on the weekends.  Hard to fit into my work day...
</t>
  </si>
  <si>
    <t>convincing the community to change ways and try something new</t>
  </si>
  <si>
    <t xml:space="preserve">Peer review takes time and effort, it should be counted as part of the job and credit should be given for work completed. </t>
  </si>
  <si>
    <t>Peer review often takes many hours of work. An hourly fee could be established in line with other professions that provide review/editing services outside of life sciences. Especially for journals that rely on reviewers to not only judge the quality of science but also to edit English/grammar, structure, and graphics of a manuscript.</t>
  </si>
  <si>
    <t xml:space="preserve">"novelty" is in the eye of the beholder in many cases and shouldn't be used as a primary criteria to review manuscripts. </t>
  </si>
  <si>
    <t>Citizen Scientist</t>
  </si>
  <si>
    <t>Reviewer, Reader</t>
  </si>
  <si>
    <t>Unwillingness to change habits</t>
  </si>
  <si>
    <t>Give credit where credit is due.</t>
  </si>
  <si>
    <t>All these approaches will favor reprodubility (a major problem nowadays) and fast availability of scientific research outputs to the community</t>
  </si>
  <si>
    <t>The value of preprints manuscripts needs to be developed further, until they are accepted in the CV and for evaluation by funding agencies and hiring commisions for tenure track positions</t>
  </si>
  <si>
    <t>An easy way will be the implementation of tools like Publons. The involvement of each researcher into peer review should be taken into account. It demonstrates knowledge of the field and commitment with the advance of knowledge</t>
  </si>
  <si>
    <t>I mainly support "no" here. This could easily lead to lots of conflict of interest. Peer review should be compensated in the CV, not financially</t>
  </si>
  <si>
    <t>Formatting the article for journals prior to acceptance is a complete waste of time.
Reviewers are often such sticklers for details - grammar, spelling, etc., such that reviewer's comments comments are often pages and pages long!  It is the overall science that matters, and these finer details could be dealt with by actual editors.</t>
  </si>
  <si>
    <t>Sometimes it's good to share reviews with others, but so often reviews are biased for one reason or another, or based so heavily on one scientist's opinion, that it may hinder the process of eventual publication by making them available.  In other words, if the review is good and sound, then it would be great to share it, but if it's not, then it wouldn't - how would you control for this?</t>
  </si>
  <si>
    <t>I think the main barrier is the attitude that the reviewer is always correct, and we must adopt whatever change he/she suggests unless we have a really good reason for doing so.  The reviewer has one opinion, just as the author does, and having to go through and change everything according to the reviewer's suggestion is tedious and doesn't necessarily improve the manuscript/science moving forward.  If reviewers weren't anonymous, this may address that as people would be accountable to their suggested edits.  Thus, I think anonymity of reviewers has a lot to answer for.</t>
  </si>
  <si>
    <t>Reviewing takes a lot of time and it should be valued more!</t>
  </si>
  <si>
    <t>I don't know?  Who would pay this, what would be the implications elsewhere - would it make journal publication even more expensive?  How would tax work?  Maybe payment in the form of points towards waived publication fees?? I'd totally get in behind that!</t>
  </si>
  <si>
    <t>I see the main role of a reviewer to be ensuring the manuscript makes sense/can be followed, and is scientifically sound.  I don't think it's fair to expect reviewers to understand code and statistics, or to have their lack of understanding rule them out of being able to contribute useful review.</t>
  </si>
  <si>
    <t>In principle I'm in favour of open identity review but I have concerns that this will allow biases to propagate. Facilitating discussion of papers would be great, but needs measures to make sure it remains professional and doesn't turn into the equivalent of "the comments section"</t>
  </si>
  <si>
    <t>Increasing recognition for contribution to reviews - currently not valued as highly as other things in job applications, promotions etc.</t>
  </si>
  <si>
    <t>Contribution to peer review should be rewarded. Ideally some official way (preferably just 1 system!) to track a person's contributions. Perhaps an extra metric in a Google Scholar page or similar. With the option to link a profile to open reviews where appropriate.</t>
  </si>
  <si>
    <t>I've done a number of reviews when I've been between contracts (ie unemployed) or near the end of a contract with little security. As a non-tenured researcher I am paid 100% from project money, so essentially my project subsidises my reviews of other research. A small amount of financial compensation would help encourage ECRs / non-tenured researchers to participate more in peer review. I'd estimate that it takes me 2-8 hours to review a typical paper (depending on length and quality). So a flat rate payment of something like $50-$100 per review / revision would be helpful. Alternatively, credit towards offsetting the open access publishing fee for any journal with the same publisher would also be brilliant - previous supervisors have not been convinced of the benefits of open access and so unprepared to pay the fees, and I cannot afford them personally.</t>
  </si>
  <si>
    <t xml:space="preserve">Ideally, the reviewers should ensure that methods are sound, results are accurately presented and that the interpretation is not over the top. I don't necessarily agree that importance or novelty need to be reviewed, beyond ensuring that the same work hasn't already been published elsewhere. If good methods are accurately presented, the community can read the paper to determine importance and novelty. Too many papers do the rounds of multiple journals because editors / reviewers act as gatekeepers of what they think will be novel / interesting to the rest of the field. </t>
  </si>
  <si>
    <t>Open Reports and Journal Peer review transfer should be the priority. I would rather go for blinding the peer review process, where the reviewers are not biased by the author's identity.</t>
  </si>
  <si>
    <t>Trust amongst the scientific community members is a huge hurdle to implement open interaction open reports and open peer review. Everyone needs to be ethically aware of their actions.</t>
  </si>
  <si>
    <t>Peer-review is a basic activity for any researcher like scientific communication. One could rate the reviews based on how long did they take, how constructive they were and then evaluate the researcher based on their input.</t>
  </si>
  <si>
    <t>Reviewing of datasets is not a referee's job, as that would mean performing the experiment- which is completely counter-productive. The main job has to be verifying interpretation of data, scientific soundness and the novelty.</t>
  </si>
  <si>
    <t>It might put more onus on reviewers to put in good effort and do a reasonable job of reviewing manuscripts. Perhaps there could be short checklists that journal editors and even authors could fill out as surveys post-review to assess how useful they found reviewer responses. Such data could be reasonably easy to summarise and track as to overall reviewer performance.</t>
  </si>
  <si>
    <t>Reviewers regardless of field/skill-set should be at least able to consider general features of the manuscript such as scientific soundness, interpretation of data, etc., but not every reviewer will have the exact knowledge required to necessarily check code or stats. However in such cases where these elements are a major component of the paper it should probably be ensured that at least one reviewer is qualified to assess such things.</t>
  </si>
  <si>
    <t>The major problem to me is that journal-based peer review usually mixes up methodological rigor and perceived impact in a single evaluation. Having editors and reviewers base acceptance decisions on having a beautiful scientific story is a tremendous source of bias that usually makes scientists lower the bar in terms of rigor in confirming findings rather than raise it. The second big problem is that most researchers in the life sciences have major gaps in basic skills such as statistics and experimental design. Unfortunately, basic  aspects of research design seems to be an undervalued skill during training, and even senior scientists sometimes do not understand the foundations of science well enough to assess methodological rigor.</t>
  </si>
  <si>
    <t>I think stimulating scientists to perform post-publication peer review (either on preprints or on published journal articles) is the main barrier to be overcome. Existing platforms (e.g. bioRxiv, PubMed Commons) is probably enough to allow a much wider range of peer review than we currently have - however, the vast majority of both preprints and journal articles go uncommented throughout their lifetime.</t>
  </si>
  <si>
    <t>Again, cultural barriers are greater than technological ones. Peer review takes time and effort, criticism frequently raises more antipathy than sympathy, and scientists will only take time to do it if this is seen as a valid scientific contribution. Funding agencies and institutions should stimulate scientists to include open pre- and post-publication peer review as scientific contributions in CVs, grant applications and job evaluations. Graduate programs and scientists should also stimulate that students engage in such practices and provide appropriate training and rewards.</t>
  </si>
  <si>
    <t>If peer review is centralized in a platform (i.e. PubMed Commons), it is rather easy to track down a scientist's activity as reviewer, both quantitatively and qualitatively. Of course one will not read through all of one's review, but a sample of their work as a reviewer could be examined if reviewer's identities are revealed. Another option is to "rate reviewers" (PubMed Commons currently has a system to rate comments, as Amazon and other reviewer-intensive sites), but we should evaluate such metrics against formal evaluation of review quality to see how well they correlate before we think of using them.</t>
  </si>
  <si>
    <t>Reviewers should definitely be better compensated than they currently are, but rewards do not need to be monetary. Credit for future publications or use of services (as proposed by ASAPbio for Peer Feedback) is a great example of this. If agencies and institutions start to take peer review more seriously when evaluating grant applications/promotions, this can also do the job. Again, rewards will only work if the quality of reviewing is taken into consideration when these rewards are awarded. In terms of values (for monetary compensation), around 50-100 US dollars for a paper would probably be enough in Brazil to provide some compensation without diverting scientists' attention from other activities. Keep in mind that the value of a scientist's working hours varies a lot worldwide, so this figure could be quite different for scientists in different countries.</t>
  </si>
  <si>
    <t>Again, I think evaluation of novelty and importance are best left to the community after a paper is published. Although judging these features is important (in terms of giving credit to scientists for novel and original work), this should be formally separated from the evaluation of the scientific soundness of a manuscript, and is definitely not a reason to deny publication of an article. Thus, it should only happen after a manuscript is out there as a preprint. In my ideal world, journals would still exist for such curation of scientific importance, but actual peer review would be performed as an open process on the preprint versions (as currently proposed by ASAPbio).</t>
  </si>
  <si>
    <t xml:space="preserve">That's an integral part of science, and scientist spend significant time working on that. </t>
  </si>
  <si>
    <t>Scientific publishing requires reviewer's effort. It should be compensated. I feel US$ 50 per review would be enough.</t>
  </si>
  <si>
    <t>Not sure how, but some kind of credit should be given for review activities, which also implies that the quality of the review activities should be judged and taken into account.</t>
  </si>
  <si>
    <t>Since output of papers is not directly monetarily rewarded, I am not sure that review activity should be.  It makes more sense if a scientist would not only have a publication list, but also a review list, both of which translate in status</t>
  </si>
  <si>
    <t xml:space="preserve">The overall quality of the review has to be taken into consideration, i.e. the competence and objectivity of the reviewer. </t>
  </si>
  <si>
    <t>Life sciences, medicine</t>
  </si>
  <si>
    <t>credit for reviews would need to be awarded via a standardised process so that it could be verified by the funder/institution</t>
  </si>
  <si>
    <t>methodological sound and reproducible research is more important than exciting novely</t>
  </si>
  <si>
    <t>Physical sciences</t>
  </si>
  <si>
    <t>Students/Postdocs don't always have a say where the manuscript will be submitted because of the PI.
Change is hard.
Fear of being scooped.</t>
  </si>
  <si>
    <t>Only seems fair, no?  To do research (i.e. get funding) one must contribute to research (i.e. review articles).  I certainly feel this should be an obligation to researchers whose funding comes from public sources.  In addition, private funding sources should encourage peer review as well.</t>
  </si>
  <si>
    <t>Yes, in the form of grant funding.</t>
  </si>
  <si>
    <t>Editor, Author, Publisher, Reviewer</t>
  </si>
  <si>
    <t>Life sciences, Physical sciences, Social sciences</t>
  </si>
  <si>
    <t>Author, Publisher, Reviewer</t>
  </si>
  <si>
    <t>Peer reviewers are not sufficiently trained in matters to do with publishing ethics</t>
  </si>
  <si>
    <t>1. Reviewing takes a significant chunk of time and it should be recognised in academia. 2. Reviewing helps improve a researcher's own writing/science and it should be credited.</t>
  </si>
  <si>
    <t>Financial compensation is prone to abuse - reviewing for wrong motives, agreeing to review even if you're not qualified, for example.</t>
  </si>
  <si>
    <t>100 US dollars at least</t>
  </si>
  <si>
    <t>There should be a record of peer reviewing that could be used in the reviewers CV</t>
  </si>
  <si>
    <t>Reviewers should care only for scientific soundness of manuscript</t>
  </si>
  <si>
    <t>Open peer review should be adopted very carefully, as we may have experts that will greatly contribute to the scientific work, however, there is also many people who could give inadequate feedback.</t>
  </si>
  <si>
    <t>I think we should take into consideration how a scientist contributes, however, this evaluation should never be done solely regarding number of reviews.</t>
  </si>
  <si>
    <t>Reviewers should not state if the research work is relevant, they should check if it is properly done and clear to the reader.</t>
  </si>
  <si>
    <t xml:space="preserve">The system is biased towards already established and well known researchers with a lot of friends. It is slow, non-transparent and from my own experience usually 1 out of 3 reviewers doesn't understand the experiment. I have also found that those papers which fair well in peer review usually have reviewers which are friends. Basically its impartial. </t>
  </si>
  <si>
    <t>It should be made as impartial and transparent as possible</t>
  </si>
  <si>
    <t xml:space="preserve">Well known and successful researchers exploit the system for their own benefit. </t>
  </si>
  <si>
    <t xml:space="preserve">Reviewers should be included in the author list of published papers if they make an intellectual contribution that improves the paper. </t>
  </si>
  <si>
    <t xml:space="preserve">Minimal, token payment that ensures a good job. </t>
  </si>
  <si>
    <t xml:space="preserve">Reviewers should offer useful input that improves the paper rather than destroying it. </t>
  </si>
  <si>
    <t>Evaluation of reviewer's qualities by journal</t>
  </si>
  <si>
    <t>From $50</t>
  </si>
  <si>
    <t>It's a lot of work to look at every part of the manuscript, but it's necessary. Importance and novelty should be judged by the editor, if at all.</t>
  </si>
  <si>
    <t>I would favor a double blind policy, to avoid biases from the reviewers</t>
  </si>
  <si>
    <t>Government</t>
  </si>
  <si>
    <t>5-10% of Publication charges</t>
  </si>
  <si>
    <t>Really the largest problem is just the whole host of small problems: Few incentives to do good peer reviews; peer reviews are done for free in part to help someone else make money (journals), at least often; good reviewers are often overloaded; the same manuscript may need to be reviewed for several journals wasting effort; etc. etc. It's an outdated system.</t>
  </si>
  <si>
    <t>Editor, Author, Publisher, Reviewer, Reader</t>
  </si>
  <si>
    <t>Yes, because people respond to incentives. Right now there are no incentives to peer review at all, let alone to do a good job doing it. How? Perhaps editors can evaluate reviewers and have these evaluations become part of a record reviewers can submit with their packages.</t>
  </si>
  <si>
    <t>Monetary or credit for services (e.g. open access, peer review, etc.). Again, people respond to incentives. Right now we peer review for free so that other people can make money, which is silly.</t>
  </si>
  <si>
    <t>In combination, reviewers need to cover all areas of a manuscript, but no single reviewer can necessarily cover all areas.</t>
  </si>
  <si>
    <t>The reviews represent the opinion of 2-4 scientists who (ideally) are experts in the field. The opinions of the rest of the scientific community are usually distributed 'through the grapevine' post publication and do not influence the decision.</t>
  </si>
  <si>
    <t xml:space="preserve">Many top reseachers actively support the current system. They have learned to use it to their advantage and therefore block many efforts that would allow for a more tranparent and fair review process. </t>
  </si>
  <si>
    <t>It's a task that supports the scientific system and therefore it should be taken into consideration. However, this only makes sense if we find a system to rate the quality of the reviews.</t>
  </si>
  <si>
    <t>Importance/novelty are over-rated and push science towards claims that are not or not completely supported by the results. Time will tell whether the research is important.</t>
  </si>
  <si>
    <t>Editors do not include ECRs (grad students, postdocs, early career PIs) with relevant expertise in reviewer pool</t>
  </si>
  <si>
    <t>IMO problems w/ peer review are mostly supply/demand, editors giving reviewers too large a mandate or allowing them to overstep the one they have, and no mechanism to use public comments on preprint or previous reviews. To a lesser extent, poor collegiality by reviewers. We should carefully consider the broader consequences of things such as varieties of open identity that don't do much to address these concerns and might introduce new ones.</t>
  </si>
  <si>
    <t>Higher cost in terms of money and time for publishers; devaluation of things publishers currently keep confidential (identities of reviewers, contents of reviews, etc). Biggest barrier is resistance from people who succeed just fine the way things are now.</t>
  </si>
  <si>
    <t>Every hiring/funding committee demands you list on CV number of peer reviews made (X) and number of reviews received as corresponding author (Y) in last Z years. If committees demand X~=Y for everything, for everyone, we're more or less at equilibrium.</t>
  </si>
  <si>
    <t>It creates an obvious conflict of interest to review things you're not qualified to review and to go for quantity of quality.</t>
  </si>
  <si>
    <t xml:space="preserve">Trust/reliability is required to some extent (e.g. data/code). Making that available to the community is sufficient transparency for me. No one has infinite time to review a manuscript and people will be less likely to review if it (1) takes more time and (2) they're on the hook for ANY errors that make it through review. The value of trust is also why I think double blind review is more or less a bad idea, though single blind also has its drawbacks. One idea: double blind review, revealing the author list upon submission of the review, and then giving reviewers a chance to comment on whether they're familiar with the authors and how much they trust the lab's results based on previous work. As a new PI, I'm 100% fine if I have to work a little bit harder to get people to believe my work because my lab has no reputation yet. </t>
  </si>
  <si>
    <t>Graduate Student</t>
  </si>
  <si>
    <t>I don't see why something should be on a restricted access. Science is paid by the public and supposed to profit back to it. The best way to make good use out of the resources we have is to collaborate and share everything we can.</t>
  </si>
  <si>
    <t>No barriers, as long as everyone can get credit from his participation.</t>
  </si>
  <si>
    <t>A sort of activity/point system where your review can be noted good or bad by others (somehow like comment system in stackoverflow, the best comment appear first). Then participation to different project could also have a github style.</t>
  </si>
  <si>
    <t>Statistic is far from being understood by everyone. Novelty of a research shouldn't be taken too much in account during peer review.</t>
  </si>
  <si>
    <t>It takes time that should be valuated</t>
  </si>
  <si>
    <t>community service</t>
  </si>
  <si>
    <t>all important parts should be evaluated</t>
  </si>
  <si>
    <t xml:space="preserve">Availability of options, community acceptance </t>
  </si>
  <si>
    <t>Point system normalised by seniority; NOT weighted by journal impact factor</t>
  </si>
  <si>
    <t>No financial compensation if this is a preprint or post-publication review; commercial for profit publications should pay reviewers. Payment in form of fixed amounts for commercial journals. Not-for-profit, open access journals may offer discounts/waiver to publications within the group, etc..</t>
  </si>
  <si>
    <t>Importance of the manuscript is central even if it is a version (or confirmation) of previously known facts. Re-validation, validation in a different context, extension of previous work, different trajectories to the same conclusions, work carried out in parallel but published close to each other, etc should be considered. The importance of the work in advancing knowledge (even if incremental) and not novelty should be the criteria on which the decision is based after the other criteria (scientific soundness, interpretation, appropriate analysis, etc) are met.</t>
  </si>
  <si>
    <t>Biases, retaliation for young investigators, cronyism</t>
  </si>
  <si>
    <t>How many papers reviewed and the extent of constructive criticism given by the reviewer -- perhaps input from the editors, in the form of letters, acknowledging the reviewers' roles in the process</t>
  </si>
  <si>
    <t>Reviewing manuscripts takes a lot of time. This is a scholarly activity.</t>
  </si>
  <si>
    <t>The number of constructive reviews (i.e. reviews where the reviewer has invested time in) should be taken into account. This could be evaluated by editors or authors who receive the reviews.</t>
  </si>
  <si>
    <t>The reviewers should only evaluate scientific components. "Importance" is subjective and not scientific.</t>
  </si>
  <si>
    <t>Undergraduate</t>
  </si>
  <si>
    <t>Africa</t>
  </si>
  <si>
    <t>Editor, Author, Publisher</t>
  </si>
  <si>
    <t>We need to unleash barriers for science publishing</t>
  </si>
  <si>
    <t>Peer review Traditions</t>
  </si>
  <si>
    <t>It's unrelated</t>
  </si>
  <si>
    <t>Mor barriers</t>
  </si>
  <si>
    <t>Author, None</t>
  </si>
  <si>
    <t xml:space="preserve">The authors of reviewed manuscripts and editors should be able to acknowledge reasonable and relevant reviews in an open platform. </t>
  </si>
  <si>
    <t>100-200</t>
  </si>
  <si>
    <t>Life sciences, Social sciences</t>
  </si>
  <si>
    <t xml:space="preserve">Compensation could be in the form of publication costs, etc.  </t>
  </si>
  <si>
    <t>Publisher, Reviewer</t>
  </si>
  <si>
    <t>Authors expect much faster review of their papers than they are willing to do for other people.</t>
  </si>
  <si>
    <t>Reviewer time availability for discussion; broader community time availability for commenting, also willingness to comment in public</t>
  </si>
  <si>
    <t>It's a community service and should be recognized as such.</t>
  </si>
  <si>
    <t>These are all important components of assessing a paper.</t>
  </si>
  <si>
    <t xml:space="preserve">I think there is bias with European reviewers against papers submitted by academics in the USA
</t>
  </si>
  <si>
    <t xml:space="preserve">The system as currently constituted does work, I am somewhat wary about replacing it with another system although it is useful to experiment with different models
</t>
  </si>
  <si>
    <t>Every system has pros and cons, the major flaw in the current system is the lack of accountability</t>
  </si>
  <si>
    <t xml:space="preserve">Peer review benefits the academic in many ways eg being part of a network. Research shows that women are less likely to be asked to participate as reviewers of prestigious journals.
</t>
  </si>
  <si>
    <t>not necessary and will increase publication costs</t>
  </si>
  <si>
    <t>Ethics is a matter for the institution and the publication, less so the reviewer who cannot be expected to review, for example, consent protocols. The importance and novelty of the manuscript is the purview of the editor. Nobody has a crystal ball and can see into the future, many papers that are recognized as important today did not receive such recognition at the time of publication.</t>
  </si>
  <si>
    <t>Finding enough qualified or trusted reviewers. Currently peer review is not entirely objective: it is based on the stature of the journal that it is sent to. Our entire generation is trained like that. How I evaluate a paper sent to low impact vs. high impact journal is very different. If a paper was peer reviewed by an independent entity, how would reviewers know what level of criticism to provide. For instance, some journals accept studies only conducted in cell lines where others want in vivo models.</t>
  </si>
  <si>
    <t>If independent services exist to recruit reviewers, then the more reviews they get implies a need for their services as well as trust that the reviewing is of a certain caliber. Reviewing a paper is a scientific activity, requiring the same skills as grant writing or designing experimens and thus should be recognized as such.</t>
  </si>
  <si>
    <t>Not all reviewers may be skilled in all areas and it would be great if journals had a "statistics review"</t>
  </si>
  <si>
    <t>Life sciences, Interdisciplinary science</t>
  </si>
  <si>
    <t xml:space="preserve">Efficient peer reviewing process is, both, time and energy consuming. Pragmatically speaking, it is an activity that does take away from a faculty's time that would have otherwise been used to further their own academic interests. Given that many of us are doing this for the greater good of science, and in most cases for no remuneration or recognition whatsoever, the least that can be done is to consider this while a given scientist is being evaluated for the aforementioned aspects. </t>
  </si>
  <si>
    <t xml:space="preserve">The compensation does not necessarily have to be a direct payment for their service. For e.g., it would be even better (and awesome, if I may say) if the reviewer is given a choice to consider publishing their own article as an open-access version in one of the reputed journals that the publishing house oversees (of course  after its been put through the same rigorous peer review process) . </t>
  </si>
  <si>
    <t>One needs to factor in the type of work in question (in the article) before evaluating for the "statistics" aspect as it might not apply/just not be technically feasible for all kinds of experiments to have rigorous statistics.</t>
  </si>
  <si>
    <t xml:space="preserve">The underpinning data are assumed by journals to not be needed by a reviewer. I refuse to provide a report these days unless I am allowed access to the to-be-released files from the PDB. </t>
  </si>
  <si>
    <t xml:space="preserve">A fair proportion of the journal’s income! </t>
  </si>
  <si>
    <t>Willingness of the community to approve of peer reviews being published with the final paper</t>
  </si>
  <si>
    <t xml:space="preserve">The research enterprise relies heavily on participation of reviewers, thus it is only fair for this activity to be valued in promotion reviews and by grant panels. </t>
  </si>
  <si>
    <t>Certain elements, criteria may be more important for some journals versus others, but this is ok if the criteria is transparent.</t>
  </si>
  <si>
    <t>Non-profit, Publishing, National Academy</t>
  </si>
  <si>
    <t>I believe OPR in its various forms has a number of benefits (helps the reader, encourages better reviews, allows reviewers to gain credit). Decoupling review from publication allows much more rapid communication of findings. Needlessly repeated peer review caused by serial rejections is a major problem for such a scarce resource. Peer review transfer helps reduce this problem.</t>
  </si>
  <si>
    <t>Early career scientists may be reluctant to name themselves for fear of repercussions from more senior scientists. Early sharing of results before formal, journal publication may cause anxieties about 'scooping.' Sharing of certain types of findings (e.g. medical research) pre-review may arouse safety concerns.</t>
  </si>
  <si>
    <t>Peer review is a vital activity and requires a good deal of time and expertise. It is becoming harder and harder to find people willing to do peer review because it is largely unrecognised and unrewarded. If grant/tenure/promotion panels explicitly recognised it, it would help to incentivise peer review and potentially reverse this trend.</t>
  </si>
  <si>
    <t>I don't believe money is a factor in most people's decision to peer review. It is more a matter of available time and/or interest in the article. For money to play a serious role, it would probably have to be a four figure sum and this would make an already expensive publishing system even more expensive and would likely reduce access even further (due to prohibitive costs of subscriptions and/or APCs)</t>
  </si>
  <si>
    <t>I believe that the most important parts of the peer review process are making sure the findings and conclusions are reliable and robust and that the hypothesis testing is sound. Whether the paper is exciting should be left to the reader. Judgements of importance/novelty are inevitably subjective and time dependent and can lead to serious publication bias in the literature. In some journals, judgement of novelty and impact can seem to be more important than judgements about rigour and soundness - this is very problematic for the literature.</t>
  </si>
  <si>
    <t>The process is too much of a lottery: you need to be lucky with the reviewers of your paper (and their moods).</t>
  </si>
  <si>
    <t>For me, the biggest issue in the current peer review process is not the peer review itself, but rather the system where the publishers (Elsevier, etc.) take all the copyrights for the work they didn't do (the actual science behind the paper) and make money from it. And to make matters worse, scientist often have to pay the publishers to publish their article (depending on the journal). In Brazil, a government funding agency for science usually covers this price, and also pays for the universities to have access to scientific journals. Which means that, not only the publishers make money from the papers, but also the government spends and unspeakable amount of money to publish and access these papers. Money that could be much better spent directly into the country's scientific development.</t>
  </si>
  <si>
    <t>The current system for academic publication - and the ways for measuring academic value by simply counting the number of papers, citation indexes and impact factors - are deeply flawed. These actions seem like good alternatives into improving the overral quality of science worldwide.</t>
  </si>
  <si>
    <t>Money. Money, because publishers want to make money from this system. And also money, because scientists want to have funding for their work (and job stability). And to have both, they need to publish. So "nobody" discusses how much things are wrong.</t>
  </si>
  <si>
    <t>Peer review, when done correctly, helps to improve overrall scientific quality. It can be difficult to control the quality of peer review. But nonthelless, everything that helps to improve science needs to be considered.</t>
  </si>
  <si>
    <t xml:space="preserve">Good science doesn't necessarily needs to be a major breakthough. If it's done correctly (well-controlled experiments), it's good science. If it pushes a line of thinking at least a litle forward, it's good science. We don't need giant steps on every paper. Small, solid steps are excellent and currently taken for granted, in my opinion. </t>
  </si>
  <si>
    <t>Good, constructive reviews take time and this time should be considered. One possibility is to have editors and authors give a score as to how useful and constructive the review was. If authors are honest about it, this could be a very good way to assess reviews.</t>
  </si>
  <si>
    <t>I think scientific soundness and whether the claims made are supported by the data or not is the most important thing that should be evaluated. Novelty should definitely include whether this has already been done or not, but beyond that the importance is something I am on the fence about. I understand that there has to be some kind of assessment of importance, but this is subjective. It may be interesting to have 2 or 3 reviewers (as is normally done) look at the scientific soundness, but have a larger number look at just importance and novelty, once the 2/3 reviewers have agreed that it is scientifically sound. While this increases work of reviewers, I think looking at it only for importance and novelty once you know that someone else has agreed that it is scientifically sound, may not take as much time. Just my two penny worth of thoughts.
One other problem I have with the current system is the decision of whether a paper goes into review or not at a lot of the journals. From an author's point of view, everyone wants to publish in high profile journals and everyone feels that their work is important and suitable. Yet, it is disappointing to get an editorial reject as this 99% of the time does not have any useful comments. I can't think of a solution for this though.</t>
  </si>
  <si>
    <t>Academia, Publishing</t>
  </si>
  <si>
    <t>I like "conversation" among reviewers, editors and authors as it seems the best way to generate the best ideas.  I'm not in favor of post-pub review - where does it end?  If you disagree, they write a proper rebuttal paper.  I like the idea of open review, but it is impossib;e to vet reviewers.</t>
  </si>
  <si>
    <t>vetting reviewers and the editors time, especially if this is not his/her full-time job</t>
  </si>
  <si>
    <t>This is a valid scientific task in support of promoting good science in your field</t>
  </si>
  <si>
    <t>I wanted to say yes, but I'm afraid it would lead to some people taking on way too many reviews and doing a poor job on them.</t>
  </si>
  <si>
    <t>It's a hell of a lot to ask of anybody, but this is really what is needed!</t>
  </si>
  <si>
    <t>inertia, fear of change</t>
  </si>
  <si>
    <t>Perhaps a certain number of reviews should be required for promotion</t>
  </si>
  <si>
    <t xml:space="preserve">Using importance and novelty is an incentive for sloppy, non-replicable science, where researchers are hesitant to look too deeply into their own work, for fear of invalidating "exciting" results. </t>
  </si>
  <si>
    <t>Acting as a peer reviewer should make it easier to suceed in such evalutiona</t>
  </si>
  <si>
    <t>Peer reviewers should take a seriously their role and responsibility, it it takes too long the revision is fine if the comments are useful and improve the manuscript and message</t>
  </si>
  <si>
    <t>Regarding open identity, I would support open or not sharing identity. Unfortunately, in some cases could damage the authors if reviewers know the identity of them. I also support that reviewers should be considered and give them more value for their time and responsibilities. Unfortunately, the lack of time and the high amount of deadlines/pressure in science diminish the opportunity to comment actively in preprints or others. We should reward the reviewers and take this task seriously. The reviewer's role is a good point to discuss.</t>
  </si>
  <si>
    <t>Open identity and participation</t>
  </si>
  <si>
    <t>In my opinion, all data even is not published at that moment, it is data that it is valuable and we should consider it.</t>
  </si>
  <si>
    <t>In my opinion, it would help the reviewer's community to take more seriously, more time if we reward them their role/comments. Regarding the compensation, I would suggest around $100-150.</t>
  </si>
  <si>
    <t>Regarding code, it is a very important aspect but I understand that the whole scientific community is not bioinformatician. In my opinion, we should request the opinion and evaluation to the expert/colleague, or mention all the sections/fields, which were not evaluated because of the lack of expertise.</t>
  </si>
  <si>
    <t>Pre-publication review is the best approach, as most of the post-publications reviews I have seen are of low quality.</t>
  </si>
  <si>
    <t>Lack of widespread adoption and a fragmented system; low acceptability by promotion/tenure committees</t>
  </si>
  <si>
    <t>Journals should provide a mechanism to acknowledge time/effort in a manner that preserves anonymity of material reviewed.</t>
  </si>
  <si>
    <t xml:space="preserve">The issue I have with the eLife system is the time demands it places both on authors and reviewers - I'm not sure all peer review could work like that. </t>
  </si>
  <si>
    <t xml:space="preserve">I think we have all the tools available now, it's a question of what the community decides to go with. </t>
  </si>
  <si>
    <t>If a reviewer does a good job, the editor will return to them; such as it is, this a form of positive feedback. I'm not sure how you would quantify reviewing ability (different papers and different instructions from editors call for different reviews). Reviewing might just be part of the job that doesn't need formal recognition.</t>
  </si>
  <si>
    <t xml:space="preserve">Who is going to pay them? Big money journals might have the resources but most journals certainly would not. Institutions? How do they benefit? Maybe the author pays a reviewing charge - though this sounds ridiculous. </t>
  </si>
  <si>
    <t>For code - presume that not all reviewers are expert. Coding seems to me to be apt for post-pub peer review, ie where the community identifies an issue. For ethics - this I think is something a reviewer can highlight if they notice it, but perhaps an in house ethics person at each journal would be better at spotting deceptions (I'm not sure I want reviewers zooming in on every gel to try and find dodgy splicing)</t>
  </si>
  <si>
    <t xml:space="preserve">Surveys like this try to "catch all". It is impossible in reality to compare. </t>
  </si>
  <si>
    <t xml:space="preserve">Open review is problematic because of human nature and the inherent bias that it introduces </t>
  </si>
  <si>
    <t xml:space="preserve">Journals just need to get on board with both open preprints and transfer of reviews </t>
  </si>
  <si>
    <t xml:space="preserve">Not necessary. Quality not quantity rules here.  Everyone participates to different levels and some have much more opportunity than others. Again,  bias towards established labs </t>
  </si>
  <si>
    <t xml:space="preserve">That's the point of PEER review. </t>
  </si>
  <si>
    <t>All of the above processes would make access to data faster and more transparent for the research community. Post-publication review processes from the community are especially important to provide important checks on research that classical peer review clearly does not provide.</t>
  </si>
  <si>
    <t>Money. I.e. Profit driven journals have power over every aspect of academic careers and will continue to supress moves ttowards more rapid and open sharing of data.</t>
  </si>
  <si>
    <t xml:space="preserve">Peer review can be a considerable time commintment, but I would prefer it to remain a public service that academics do voluntarily as part of a research community. However, it would be nice if junior researchers could get more recognition for these activites which mark them as authorities in their fields. </t>
  </si>
  <si>
    <t xml:space="preserve">Financial remuneration has the potential to bias reviewers, or encourage people to take on more reviews than they can handle which would lead to sloppy reviews. </t>
  </si>
  <si>
    <t xml:space="preserve">Reviewers should be able to judge objectively whether the data shown support the conclusions presented. However, making quality judgements about those conclusions (and predictions about their future impact), is ridiculous and I believe most of the time amounts to self-fulfilling prophesy in the current glamour journal system. </t>
  </si>
  <si>
    <t>Have the editors or other reviewers rate the value of the review</t>
  </si>
  <si>
    <t>Minor compensation like $100 per review</t>
  </si>
  <si>
    <t>Peer reviewers shouldn't be worried about novelty. Code should be reviewed but it may need specific expertise.</t>
  </si>
  <si>
    <t>Funder/Reviewer Selector</t>
  </si>
  <si>
    <t>Cultural and behavioural challenges of peer review system change</t>
  </si>
  <si>
    <t xml:space="preserve">Would help to ensure reviewing effort is more fairly and evenly distributed. An open, independent and consistent measure of engagement with peer review service needs to be developed that can be factored in to access to funding or promotion opportunities i.e. need to achieve a level of service to be considered. </t>
  </si>
  <si>
    <t>No should be part of their contract of employment, true cost would be unaffordable and could lead to an 'arms race' where the richest journals or funders can pay more and outcompete in the review market driving others out.</t>
  </si>
  <si>
    <t>Striking the right balance on the level of information reviewers are asked to consider is critical in keeping peer review service manageable</t>
  </si>
  <si>
    <t>it's complex.  Of course, if financial compensation is provided to the reviewers, the journals will "need" to charge more for the publication. Also, it might limit the number of reviewers, particularly in cases where reviewers disagree and an additional reviewer is requested. On the other hand, financial compensation should be coupled with an expected higher quality of reviews and a more timely delivery. It would also change the relationship between reviewers and the journals. Finally, should the compensation be based on hours spent or should it be a fixed value per article? I don't know. An initial amount, considering the fixed value could be around 20-30$ per paper, but the impact this might have on the publishing process, considering how many manuscripts are rejected after peer review, would not be sustainable for for-profit journals. It might involve changing the publishing process to a not-for-profit model.</t>
  </si>
  <si>
    <t xml:space="preserve">reviewers should not be responsible for checking the ethics of the work presented, this should be carried by the authors and the journal; the importance and novelty of the manuscript should be evaluated by the editor, with input from reviewers. </t>
  </si>
  <si>
    <t>More openness in publishing is better for everyone, on whatever platform, but open interaction seems a bit OTT - would anything ever get published? Peer review transfer should be used as much as possible to reduce the burden of review work on researchers.</t>
  </si>
  <si>
    <t>There are no real barriers to open review and participation, except the stranglehold that the some publishers and journals have on the publication system. Open publishing and review has been shown to work extremely well. Peer review sharing could be better facilitated by technological support, such as a central database.</t>
  </si>
  <si>
    <t>As a funder of research, it has challenging enough to capture a researcher's output, never mind their peer review participation. Peer review is also currently rarely paid and is a largely a voluntary activity. If it becomes more professionalised and paid, then evaluation of a researcher's activity would be appropriate.</t>
  </si>
  <si>
    <t>Payment around 150-200 USD per review would be a reasonable level. There is a lot of expectations on researchers to give up their own time and review for free, often for hugely wealthy publishing companies. They should be paid for their time and expertise.</t>
  </si>
  <si>
    <t>Reviewing code is very specialised, so that should be covered by an expert and it would be a lot to ask for a full assessment of the datasets.</t>
  </si>
  <si>
    <t>Grant peer review activity (service on review panels) is already highlighted on CVs. Journal peer review activity is much harder to evaluate and may not be feasible.</t>
  </si>
  <si>
    <t>We are compensated for some kinds of grant peer review, and some publishers compensate their academic editors, so it is unclear why the same principles would not apply to journal peer review (other than the obvious: publisher greed).</t>
  </si>
  <si>
    <t>Ethics should have been reviewed by the authors' institutions. Other than that, everything is fair game including novelty and importance and it is the job of the editors to weigh the advice. The issue is that the quality of editorial practice varies enormously by journal...indeed all answers to this survey should be qualified by "it depends on the journal".</t>
  </si>
  <si>
    <t>I worry about poor quality commentary and trolls.</t>
  </si>
  <si>
    <t>Editors not demonstrating core competencies (see: https://bmcmedicine.biomedcentral.com/articles/10.1186/s12916-017-0927-0). Some concerns include, Editors requiring the addition of their articles references of manuscripts; Editors not having basic knowledge of research methods.</t>
  </si>
  <si>
    <t>Research culture (i.e., this is how we've always done things and do not want to change)</t>
  </si>
  <si>
    <t xml:space="preserve">If peer review activity is taken into consideration, people may agree to peer review in order to improve their chance of receiving a grant but not be good at it due to lack of knowledge, e.g. research methods, or poor critical appraisal skills </t>
  </si>
  <si>
    <t xml:space="preserve">If people are paid, there should be core competencies that must be demonstrated - otherwise, people may be paid despite not having appropriate knowledge or skills. </t>
  </si>
  <si>
    <t xml:space="preserve">Statistics and programming are specialized skill sets - peer reviewers should be identified to specifically review these components of the manuscript to ensure they are properly assessed. </t>
  </si>
  <si>
    <t>Importance and novelty can be informed by reviewers but ultimately judged by the editor for their audience.</t>
  </si>
  <si>
    <t>Industry</t>
  </si>
  <si>
    <t>Extremely poor quality of many peer reviews without any 'quality control' from the editors: I have seen RIDICULOUS reviews with errors and wrong assumptions in N-journals (as well as low IF journals). I believe the overstretched trust towards reviewers is a big problem of the current peer review.</t>
  </si>
  <si>
    <t>I am not sure if the lack of openness is actually a major issue</t>
  </si>
  <si>
    <t>Not sure</t>
  </si>
  <si>
    <t xml:space="preserve">grants, jobs or promotions should be focus on their creativity, not others' </t>
  </si>
  <si>
    <t>75 USD per review if done in spare time</t>
  </si>
  <si>
    <t>Depends on a journal - but in general it should be up to the board of editors if the manuscript is novel/interesting, and up to the reviewers if it is good</t>
  </si>
  <si>
    <t xml:space="preserve">Current system gives advantages to a powerful and influential subset of scientists who exert a disproportionate amount of control on the resources and culture of science. </t>
  </si>
  <si>
    <t xml:space="preserve">Importance and novelty are mostll about journal branding. No one can predict this except in extreme cases. It is a farce, and it strongly incentivizes overstating claims, hiding conflicting or negative results, and strategic failure to credit prior work. </t>
  </si>
  <si>
    <t>Peer review these days is mainly designed to prevent research from getting published, instead of enabling it. This is the main reason why post-publication review (as proposed by ASAPbio) is such an urgent issue.</t>
  </si>
  <si>
    <t>It seems like my opinion of what should change in peer review is pretty much aligned with that of ASAPbio! ;-)</t>
  </si>
  <si>
    <t>Resistance by existing publishers and journals. Reluctance of scientists to engage, both in their role as reviewers and authors. Editors are useless these days. Post-publication review would require competent and proactive editing.</t>
  </si>
  <si>
    <t>It's an important and substantial effort done for the community. There should be a reward. This reward should come as acknowledgment, not necessarily monetary compensation.</t>
  </si>
  <si>
    <t>See my comment above.</t>
  </si>
  <si>
    <t>Editors, no reviewers should have a larger role in judging novelty/importance (the latter is impossible to judge objectively in most cases anyway). Unless asked explicitly by the editor/journal, reviewers should focus on the soundness of the research, not its importance/novelty.</t>
  </si>
  <si>
    <t>It is taken account when included in a CV, but it doesn't seem to count for very much. This is more a culture of science and administration and I don't know how easy it is to change that. Also, important to consider quality of reviewing, which isn't as far as I know ever evaluated except maybe by editors.</t>
  </si>
  <si>
    <t>Given that none of the taxpayer money that is paid to journals actually goes to the experts that perform the actual expert review, I would make it substantial. Scientists give away their time for free to serve the community while journals take advantage of that and taxpayer funds for research. Given that NIH and other funding agencies ultimately control this, they could have a dramatic impact on this business model.</t>
  </si>
  <si>
    <t>I think novelty and importance can be gauged by the scientific community. I believe our slavery to high IF journals has led to the over emphasis on novelty, which can be very subjective. This is where big shot scientists have their greatest advantage and it can be primarily related to data presentation, manuscript writing rather than data quality or originality. I think we should move as far as possible away from this, there will still be advantages to those who are at the top but we shouldn't reinforce it with publication practices.</t>
  </si>
  <si>
    <t xml:space="preserve">it's part of their job and also a marker of esteem </t>
  </si>
  <si>
    <t>service and/or professional development--reviewing papers can be as important to continuing education as attending a conference.</t>
  </si>
  <si>
    <t xml:space="preserve">Its part of a scientists job. </t>
  </si>
  <si>
    <t xml:space="preserve">A transparent but managed system seems the best way forward, to ensure responsible comments are being put forward and that this is vetted by the editors. </t>
  </si>
  <si>
    <t>Concerns over retribution of bad peer reviews, especially when there is a big divide in terms of seniority (junior people might be concerned about giving senior people bad reviews for fear of it damaging their career prospects)</t>
  </si>
  <si>
    <t>There needs to be a strong incentive for academics to peer review articles. Direct payment seems to have its own problems, and so 'indirect' incentives seem to be appropriate.</t>
  </si>
  <si>
    <t>Introducing a paid system may cause separation between communities of peer reviewers and those doing direct research. There is also always the danger that payment will introduce an expectation of some kind (desire for a positive review), and also provide a route through which journal editor could potentially attempt to influence the content of a peer review.</t>
  </si>
  <si>
    <t>Reviewers should provide their assessment on most aspects of a paper. But there are some elements such as statistical analysis etc. that don't require their expert judgement- the journal should also be able to make their own assessment of this.</t>
  </si>
  <si>
    <t xml:space="preserve">It should be easy, fast and independent from the journal. It should not be un-controlled to ensure fairness and avoid conflict of interest. Comments of the reviewers should not be published (who's reviewing the commenters' comments? They may not be correct. Opinions on manuscript should be done scientifically through another scientific publication, not a mail or comment on social media). </t>
  </si>
  <si>
    <t>Not sure but the money should be shared as such: 50% for the reviewers, 50% for the lab (must be used for conferences, lab equipment, etc...)</t>
  </si>
  <si>
    <t xml:space="preserve">1) Awareness. 2) Incentives in terms of career development </t>
  </si>
  <si>
    <t>This would create a new system of rating, which if not properly designed might create the wrong incentives (e.g. the number of papers reviewed for a high impact factor journal - which in turn might depend on the number of papers the reviewer rejects than actually providing useful feedback). This idea definitely needs to be implemented but not in the current environment.</t>
  </si>
  <si>
    <t>Time to get answers from each peer reviewer adds significantly to the delay in getting reviews back</t>
  </si>
  <si>
    <t xml:space="preserve">Very few people will take the time to perform a good peer review in an open forum - not sure what we gain from this. </t>
  </si>
  <si>
    <t xml:space="preserve">Authors are likely to object to negative reviews being sent to a journal they are sending their paper to. </t>
  </si>
  <si>
    <t>Yes, but it should be based on some metrics - such as a reviewer score by the journal or samples of reviews in the promotion packet</t>
  </si>
  <si>
    <t>$100 per review</t>
  </si>
  <si>
    <t>Reviewers should largely focus on content, novelty and interpretation of results. Statistics - they should be familiar with the journal's requirements (e.g. CI's instead of p values), and understand parametric vs. non-parametric testing, and risks with multiple hypothesis testing. Beyond that, it would help if each paper had one expert statistical reviewer assigned.</t>
  </si>
  <si>
    <t>Personal bias is a major problem. We can/should address this with blinded / incentivised reviews (e.g. the sadly-now-defunct Axios review service)</t>
  </si>
  <si>
    <t>Each of these initiatives has the potential to improve the peer review system. I have never seen/heard of "Open final-version commenting" but I can see potential for this as well.</t>
  </si>
  <si>
    <t>The barriers seem to be mostly with journals. Eventually we will move to better systems (e.g. eLife), but until then we just do the best we can e.g. publish preprints, use services like Axios review, and 'reach' for feedback (e.g. I posted the protocol I used on protocols.io for my last paper and got a lot of feedback from people struggling with the same problems)</t>
  </si>
  <si>
    <t>Well, if someone isn't doing at least 1:1 for their published papers then it reflects poorly, but I don't think it matters all that much to funding bodies / universities / etc</t>
  </si>
  <si>
    <t>I think regulated paid reviews are great (Axios was a great experience personally as an author) but incentivising peer review at the journal level has 'corruption' written all over it.</t>
  </si>
  <si>
    <t>If you're reviewing an article, you should do it properly (especially when it comes to statistics in biosciences)</t>
  </si>
  <si>
    <t>It should form part of their assessment of being a good citizen in their field</t>
  </si>
  <si>
    <t>If the publishers are making money, the reviewers should be paid</t>
  </si>
  <si>
    <t>In terms of code and ethics in certain circumstances yes</t>
  </si>
  <si>
    <t>I see two major problems with peer review in my field at present. One is overload: too many requests for review, too short turn around required. More open review systems like E-life can hlp with this, but are still labour intensive. Transfer of reviews between journals seems a no-brainer though. 
The other is 'kitchen-sink' reviewing; reviewers asking for endless lists of confirmatory experiments. This is sometimes due to inexperienced reviewers, but can also be used by unscrupulous reviewers to block publication of otherwise decent manuscripts. Editors need to be able or willing to take more executive control of decisions to ameliorate this, and the e-life style model does help with this.
however i dont think reviewer anonymity should be abandoned in open systems. The prospects for intimidation/corruption are too high.</t>
  </si>
  <si>
    <t>certainly not for grants: being an active reviewer doesnt make your ideas any better. maybe for promotion type assessments wrt community engagement</t>
  </si>
  <si>
    <t>While I do sometimes balk at the idea of donating my time freely to support somewhat rapacious commercial publishers, fully commercializing the transaction will distort the landscape and be horrible to administer.</t>
  </si>
  <si>
    <t>I think the primary role is to assess scientific rigour</t>
  </si>
  <si>
    <t>Fear of being scooped</t>
  </si>
  <si>
    <t>Peer review is a necessary part of science, so funding bodies should consider this as part of the applicant's time allocation, e.g. perhaps 5% of the funded time/salary should be expected to be spent on peer review, with evidence of this activity required in annual updates to the funding body.</t>
  </si>
  <si>
    <t xml:space="preserve">The reviewers standing in the field.  </t>
  </si>
  <si>
    <t>only allows one answer when multiple apply - faculty and edito</t>
  </si>
  <si>
    <t>This question assumes that there is only one type of journal.  There are many different types of journals and experiences vary greatly.</t>
  </si>
  <si>
    <t xml:space="preserve">Peer should be part of a group of factors  when considering promotion or advancement </t>
  </si>
  <si>
    <t xml:space="preserve">If you want a review turned around in a very short period of time it not unreasonable to reimburse the individual </t>
  </si>
  <si>
    <t>all disciplines</t>
  </si>
  <si>
    <t>In open peer review, only reviews of papers that were published are made open. It would be much more helpful to show reviews of rejected papers in an open repository where it would be mandatory and automatic for all journals to deposit submitted papers and their reviews. The system should keep these hidden (or only accessible to editors) until a version of the paper is published.</t>
  </si>
  <si>
    <t>not sure how open platforms would be incentivized</t>
  </si>
  <si>
    <t xml:space="preserve">People are too vindictive (or perceived as such) and this discourages critical feedback on open platforms.  </t>
  </si>
  <si>
    <t>Perhaps it would be time to create a centralized record tracking system that logs submissions and referee responses. Given the existing web based submission and refereeing interfaces, manuscript tracking numbers, DOI and ORCID systems maybe this would be quite easy to implement as an automated service.</t>
  </si>
  <si>
    <t>Can't expect everyone to be experts at all these. One thing is missing, whether a reviewer should answer the question 'is the ms suitable for this journal'. I would strongly disagree. That is the editor's job.</t>
  </si>
  <si>
    <t>Reviewers often fail to suggest experiments to adress their concerns and they forget that their role is to improve manuscripts, not to take on their frustration on colleagues, hiding behind anonymity. It is up to the editor to accept or reject, not to the reviewer. Journals should not ask reviewers to select major/minor modification/rejection. Editors should be competent in making the decision based on fair peer review that has science sake at heart.</t>
  </si>
  <si>
    <t>ideally authors should be anonymous during peer-review so that witch hunts and favoritism from top reviewers do not happen. The review process should ideally be a scientific debate rather than a one way street. I thought the eLife process was long but very healthy scientifically.</t>
  </si>
  <si>
    <t>As usual the people who benefit from the current system using their networks and reputation will be against author anonymity and revealing the identity of negative reviewers.</t>
  </si>
  <si>
    <t>For promotions and jobs but not for grant applications. Being a good colleague means investing some time in community efforts and helping science publishing is one of our duties.</t>
  </si>
  <si>
    <t>USD 50-100 sounds reasonable but the journal should only pay if the review is fair and thorough. Bias and excessive delays should be sanctionned by a lower or no fee.</t>
  </si>
  <si>
    <t>The importance can be commented on but not asked for because it is always a subjective view. Novelty is easier to assess without bias. The importance should be for the editor to judge. Although all figures and supplementary figures should be looked at carefully, individual feedback on each of them should not be necessary unless there ar important corrections to make.</t>
  </si>
  <si>
    <t>Don’t know</t>
  </si>
  <si>
    <t>Academia, Industry</t>
  </si>
  <si>
    <t>Social sciences</t>
  </si>
  <si>
    <t>Researcher but not in an academic institution</t>
  </si>
  <si>
    <t>Publisher, Reader</t>
  </si>
  <si>
    <t>Author, Publisher, Reviewer, Reader</t>
  </si>
  <si>
    <t>Author, Publisher</t>
  </si>
  <si>
    <t>Quantity isn't quality so I am not sure how this can be done well!</t>
  </si>
  <si>
    <t>I am not against the idea of money but there are better ways to acknowledge reviewers - just need the academic institutions to recognise this valued activity</t>
  </si>
  <si>
    <t>Non-profit, Publishing</t>
  </si>
  <si>
    <t>You don't ask about how innovative models of peer review are helping to address these issues (although you may in the next part of the survey). E.g. I would say open peer review is helping adress some of the issues identified above.</t>
  </si>
  <si>
    <t>I am pro open peer review, as this can address some of the issues you identify earlier. What about other models of peer review - results-free, registered reports?</t>
  </si>
  <si>
    <t xml:space="preserve">Research has shown that it is harder to get people to agree to open peer review, and it takes more time, but this is not insurmountable. </t>
  </si>
  <si>
    <t>Yes, I think there should be more recognition for peer review. Publishers and editors are thinking about this. I am not so sure institutions and research assessment exercises are considering it.</t>
  </si>
  <si>
    <t>Essential that reviewers can review these aspects of the paper, or flag where they are unable to make a call. I also think it's fine that reviewers comment on importance/novelty - but I think the final decision will rest with the editor, taking into account these comments.</t>
  </si>
  <si>
    <t xml:space="preserve">Peer review often happens behind closed doors (i.e. single-/double-blind) and this presents three key problems: 1. Peer reviews tend to be insufficient in quality as there is no accountability; 2. Readers have no insight into the peer-review process, and thus the credibility of the work; 3. Researchers enter the review process unprepared, whether they are an author or invited reviewer, as they have not had sufficient insight into the process (the best of which would come from the context of reading real-life reviews of published papers). </t>
  </si>
  <si>
    <t>There tends to be a reluctance to adopt open reports by many editors (and publishers), as they see it as making the journal's content vulnerable to criticism and perhaps do not see the value. A frequent concern I also hear from editors is that it is already hard to find reviewers, and an open peer review policy would make it harder to convince researchers to review manuscripts.</t>
  </si>
  <si>
    <t xml:space="preserve">If taken into account in for grant/promotion/tenure, it would be important to judge based on the quality of reviews, rather than number, just as with publications. </t>
  </si>
  <si>
    <t>N/A</t>
  </si>
  <si>
    <t xml:space="preserve">I think we rely on reviewers to assess all aspects of a manuscript, but they often fail to have the expertise required to do so (e.g. statistics often need to be assessed by a statistical reviewer, and for many journals they are in short supply). </t>
  </si>
  <si>
    <t>Manager</t>
  </si>
  <si>
    <t>Publications are used as a proxy for other decisions -- editors are pressured to accept papers for people to get grants/promotions/jobs</t>
  </si>
  <si>
    <t>People should be able to transfer reviews between journals at different publishers. Especially if reviewers identities are know this can speed up the process for all. post pub peer review should be codified and carried with the paper at time of review for things like jobs etc.</t>
  </si>
  <si>
    <t>unequal power structures make it hard for reviewers to be non-anonymous</t>
  </si>
  <si>
    <t>It is time consuming work and valuable. It should be recognised, taught, championed, just like everything else</t>
  </si>
  <si>
    <t>I think it should be an annual honorarium graded by whether you do 0-10, 10-20 etc reviews each year.</t>
  </si>
  <si>
    <t>I see it as the editors role to decide if the novelty and importance rise to the level of publication in different tiered journals. I think people do need to know by journal title how "important" something is for the field in general. Datasets are so huge I don't know how  they can be assessed meaningfully by a reviewer. I think there should be better joined up-ness of IRBs and journals for ethics.</t>
  </si>
  <si>
    <t>Peer review activities should be considered for promotion/tenure, because it is a service to the scientific community</t>
  </si>
  <si>
    <t>There are nowhere near enough competent reviewers to cope with the large number of submissions.  This is the heart of the problem.</t>
  </si>
  <si>
    <t xml:space="preserve">sheer conservatism </t>
  </si>
  <si>
    <t>That's the problem,  The panel should read them. But only too often panels don't even read the applicant's papers</t>
  </si>
  <si>
    <t>Money corrupts</t>
  </si>
  <si>
    <t>Most reviews are done in too much hurry, and often insufficient expertise.Hence my advocacy for preprints and post publication review. Cla ssical pre-publication peer review can probably be dropped soon. As it is,any paper, however bad, can easily be published in a "peer reviewed" journal.
Concerning the next question, no amount of training can substitute for expertise.</t>
  </si>
  <si>
    <t>Editor, Reviewer, Reader</t>
  </si>
  <si>
    <t>not sure. Publons - a way of quantifying the reviewing effort and making it public - definitely seems like a step in the right direction!</t>
  </si>
  <si>
    <t>Depending on the role of the code in the study, it may not be practical to review it. For my latest genomics study, I have written thousands of lines of not always elegant code for parsing outputs of different established tools, generating alignments, visualizing data... I can hardly imagine a reviewer comprehensively testing my code within the limited time that they have.</t>
  </si>
  <si>
    <t>open peer reviews and participation makes peer reviewing accountable and helps to move the process faster</t>
  </si>
  <si>
    <t>journals need to be more favorable to these approaches and the community need to consider peer reviewing as part of research than burden.</t>
  </si>
  <si>
    <t>It is part of research. how can this not be considered in appraisals</t>
  </si>
  <si>
    <t>If you start paying for reviews the quality might decline.</t>
  </si>
  <si>
    <t>editors need to send the manuscript to reviewers who can review all parts of the MS (not necessarily by a single reviewer).</t>
  </si>
  <si>
    <t>Peer reviewing is a luck based process based on the selection of reviewers. The predisposition of reviewers to be friendly or unfriendly towards work on a topic is the main factor influencing their decision. The same work can be loved or hated by qualified reviewers.</t>
  </si>
  <si>
    <t xml:space="preserve">I don't think that removing the anonymity of peer review is a good idea - too many scientists hold grudges, and senior people in a field can very easily block the careers of junior scientists. </t>
  </si>
  <si>
    <t>I believe it already is - many scientists list their contributions to peer review through platforms like Publons.</t>
  </si>
  <si>
    <t>Peer reviewers perform a valuable service for free, which effectively makes money for the publisher by improving the product. Reviews typically take me approximately one full day to perform - an amount equivalent to a days wages might be appropriate!</t>
  </si>
  <si>
    <t>I believe datasets, code and ethics are outside the scope of a peer reviewer's ability to review.</t>
  </si>
  <si>
    <t>maybe through a credit system</t>
  </si>
  <si>
    <t xml:space="preserve">Although I'm open to commenting on preprints and post-publication commenting on articles, no one actually does this in a substantive way currently in life sciences. The feedback I've had about publishing peer review reports is that the only interesting ones to read would be for the rejected manuscripts (which obviously you can't do).  </t>
  </si>
  <si>
    <t xml:space="preserve">It would be very time consuming to do the full eLife route to discussion between peer reviewers when you have large journals and lots of articles and need to be time- and cost-effective - we have introduced cross-referee commenting in a more automated way. </t>
  </si>
  <si>
    <t xml:space="preserve">I think it should but then you would need to assess quality in addition to quantity and this would never be completely consistent and therefore completely fair across multiple journals and editors. </t>
  </si>
  <si>
    <t xml:space="preserve">We used to reward peer reviewers but the vast majority did not claim the fee or asked for it to be donated to charity and this created a huge amount of 'paperwork' that was more expensive than the paying of the fees. </t>
  </si>
  <si>
    <t>Industry, Publishing</t>
  </si>
  <si>
    <t>Editor, Author, Publisher, Reader</t>
  </si>
  <si>
    <t>Editor, Author, Reader</t>
  </si>
  <si>
    <t>Submission/review systems</t>
  </si>
  <si>
    <t>extracurricular activities</t>
  </si>
  <si>
    <t>Retired</t>
  </si>
  <si>
    <t>All components are important aspects of peer review.</t>
  </si>
  <si>
    <t>Journals should provide authors a certificate of reviewing so they can keep track of their reviewing experience. Reviewing takes a large amount of time for the thorough review and authors should be recognized for their effort.</t>
  </si>
  <si>
    <t>No, that would potentially create a conflict of interest. Some people are chosen to review more often than others. Students and postdocs who review might not be acknowledged and miss out on compensation.</t>
  </si>
  <si>
    <t>It should be the editor's primary responsibility to review the ethics of the paper prior to sending it to review.</t>
  </si>
  <si>
    <t>In general, both authors and reviewers should be aware of each other's identities. In addition, everything that contributes to the discussion of papers among the scientific community without any kind of anonymity is the best option: the only way to avoid conflict of interests.</t>
  </si>
  <si>
    <t xml:space="preserve">The personal interests of scientists. Science is a business, unfortunately.  </t>
  </si>
  <si>
    <t>In general, the peer reviewing activity increases the critical faculties and, therefore, the self-criticism. This leads to the scientist to create a more valuable projects.</t>
  </si>
  <si>
    <t>I dont have a settled opinion on this but, in general, the critical faculties trend to decrease when the reward is money.</t>
  </si>
  <si>
    <t>By definition, the data must be consistent, reproducible and clear no matters of the name of the scientist. The material and methods, which is currently the most annoying section, should be considered as one of the most important things to be reviewed.</t>
  </si>
  <si>
    <t>It is a lot of work that should be rewarded.</t>
  </si>
  <si>
    <t xml:space="preserve">Time constrains
</t>
  </si>
  <si>
    <t xml:space="preserve">It takes important time that could be used for other activities, such as research! If there was some sort of acknowledgment then maybe more people would review and also faster!
</t>
  </si>
  <si>
    <t>I don't know if this could lead to people reviewing just "for the money". Perhaps it would be good as it would increase quality and the time to respond.</t>
  </si>
  <si>
    <t>Publons</t>
  </si>
  <si>
    <t xml:space="preserve">Through a credit system. </t>
  </si>
  <si>
    <t>Scientific Writer</t>
  </si>
  <si>
    <t>Authors' response to reviewers' critiques is often biased (manipulated) in an effort to get the paper published (even more so in these times of ever greater competition for research funding). There is a need for scrutinizing authors' response to reviewers' critiques just as much as the manuscript under review itself. In other words, reviewers (tired of the process and/or overall overworked) often let pass a revised manuscript without thorough inspection of authors' response and the revisions made to the manuscript.</t>
  </si>
  <si>
    <t>Greater transparency in peer review and inclusion of a greater community in manuscript evaluation will not only make the manuscript review process more fair but also boost the quality of science done and published.</t>
  </si>
  <si>
    <t xml:space="preserve">I consider a main barrier the corporate interests of publishers. </t>
  </si>
  <si>
    <t>Grant/promotion/tenure panels would need to have access to manuscripts and peer reviews written about those manuscripts by the researcher they evaluate. Her/his review activity could count towards her/his scholarly activity with regard to quality/level of rigor of science/scientific thought, ethical conduct of research, and collegial/collaborative effort and capability of this researcher.</t>
  </si>
  <si>
    <t>Postdocs, senior/staff scientists should absolutely be identified as peer reviewers AND be given a chance by journals to peer review manuscripts on their own (independently from their supervisor/P.I.). Also, scientists in industry or working in allied professions should/could be included in the peer review process. I'm not sure what to say in terms of financial compensation. In fact, I have some concern in that financial compensation could lead to attracting scientists who would do peer review for money rather than for ethical/moral purposes.</t>
  </si>
  <si>
    <t xml:space="preserve">Continued education credits </t>
  </si>
  <si>
    <t>To cover time $260</t>
  </si>
  <si>
    <t>Rigour is required as part of science</t>
  </si>
  <si>
    <t xml:space="preserve">The Peer reviewer have a lot work to develop a good job evaluation.. something you need to looking for information and that is a extra work you do
In that and could be great if you receive some benefits </t>
  </si>
  <si>
    <t>I think it is a good idea to get an extra compensation.</t>
  </si>
  <si>
    <t>Standardized reviewer impact scores (based on review quality, frequency, level, and perhaps other elements)</t>
  </si>
  <si>
    <t xml:space="preserve">Some compensation is long overdue. Honorariums are currently a necessary substitute for professional acknowledgement and recognition. A different, standardized and widely-adopted mechanism of acknowledging this valuable professional productivity could reduce the current need for reviewer honorariums. </t>
  </si>
  <si>
    <t xml:space="preserve">Reviewers should be focused on the scientific content alone. Checking compliance with specific regulations and industry standards (ethics, datasets and availability) are the responsibility of the publisher. </t>
  </si>
  <si>
    <t>Listed on CV as scholarly activity</t>
  </si>
  <si>
    <t>I think a diversity of approaches to peer review is needed; hence I chose "agree" for all of the above models.</t>
  </si>
  <si>
    <t>Reviewers should be cognizant of issues related to all of the above areas, including having the awareness to know when they should consult someone with additional expertise.</t>
  </si>
  <si>
    <t>Teacher and part-time freelance editor</t>
  </si>
  <si>
    <t>Academia, Education</t>
  </si>
  <si>
    <t>I have encountered a reviewer stating that they do not understand a particular paper, then go on to give it a bad review anyway.</t>
  </si>
  <si>
    <t>An effort should be made by all relevant stakeholders to promote peer review as a valuable activity in and of itself, and to lobby funders, academic institutions, etc to take peer review activities into consideration when looking at grant proposals or job applications.</t>
  </si>
  <si>
    <t>Several points: 1. It's variable whether postdocs get the opportunity to be involved in peer review, and when they are, it's often not acknowledged. I know recognition etc is one of the points above, but I felt the role of ECRs in peer review requires a separate emphasis. There should be a mechanism for postdocs to be formally invited to review. 2. Review process is normally closed, meaning the communication channels between author and reviewer are indirect (through the editor). I realize this can be protective, but it causes a lot of frustrations and wasted time trying to 'craft' the perfect rebuttal when a simple open (public) back and forth might solve the query more effectively.</t>
  </si>
  <si>
    <t>Editor, Publisher, Reviewer, Reader</t>
  </si>
  <si>
    <t xml:space="preserve">I generally believe that peer review should be open and more efficient, though I appreciate some ECR reviewers may wish to remain anonymous. I also don't think there should ever be a final version of record, but instead a fluid 'paper' that is constantly growing as the science continues, hence my lower rating/emphasis on VOR commenting needs. </t>
  </si>
  <si>
    <t>Lack of trust that the community can self monitor and prevent nonsense science sneaking through (in a world of community review).</t>
  </si>
  <si>
    <t>Yes, this is really important because it is one level of evidence that the scientist you are hiring can critically evaluate the literature (an requirement for being a good scientist). 
In a world where journal-driven peer review still exists, a report/score from journal editors that reflects your contribution/ability to peer review manuscripts could be used. In a world of community-based peer review, maybe a community usefulness vote could be used.</t>
  </si>
  <si>
    <t>I feel there should be some form of compensation or reward (could be recognition itself), but it doesn't have to be monetary. It would also depend who is the reviewer. If it's a postdoc, monetary compensation makes sense, but for a PI it doesn't really as they make plenty and so it probably wouldn't make much difference to them. Maybe a case of their favourite wine or bottle of whiskey would have more impact for them (I'm actually being serious).</t>
  </si>
  <si>
    <t>Most of the above have important implications if they are not checked, whereas the novelty of the m/s does not. As long as the data are sound, and support the conclusions, novelty is irrelevant. Also, the importance of a manuscript/data should be determined by the community way after review, after it has had time to be read and cited/used.</t>
  </si>
  <si>
    <t>See below</t>
  </si>
  <si>
    <t>Until there is also some change to how productivity is evaluated for tenure, junior faculty like myself are unlikely to participate in new approaches</t>
  </si>
  <si>
    <t>Maybe link to ORCID. Could remain anonymous but we get "credits" on ORCID or similar account that can be considered</t>
  </si>
  <si>
    <t>Mixed feelings here</t>
  </si>
  <si>
    <t>Hard to fully assess importance and novelty until after citation in the field. In addition, some aspects of importance and novelty are hard to do at all institutions. This criteria disadvantages some scientists.</t>
  </si>
  <si>
    <t>I think peer reviewers deserve greater recognition. I know there is intense pressure to publish in academia, but efforts toward peer review should be taken into account in terms of receiving tenure or grants.</t>
  </si>
  <si>
    <t>pressure from my field/colleagues to maintain status quo</t>
  </si>
  <si>
    <t>Peer-review is an expected part of my profession and takes up my time. Why, therefore, is it any different from my other professional tasks that I am compensated for? It does not directly benefit my employing institution and therefore is not considered a part of my salary. I see this as similar to outside consulting, which almost always includes hourly compensation. The compensation amount should be small to prevent feelings of coercion and/or commensurate with the amount of person-hours required to complete the task.</t>
  </si>
  <si>
    <t>All findings, novel or high-impact or not, should be shared with the scientific community.</t>
  </si>
  <si>
    <t>Peer review is service to the community, and takes time from other tasks such as writing grants and mentoring trainees. If we value journal peer review, then it should be valued during evaluations.</t>
  </si>
  <si>
    <t xml:space="preserve">We overvalue novelty of manuscripts. Confirmatory reports have value. </t>
  </si>
  <si>
    <t>Academia, Industry, Non-profit, Publishing</t>
  </si>
  <si>
    <t xml:space="preserve">We don't do enough to include cross examination by all parties involved.  In silos we ask authors, publishers, editors and reviewers how they individually feel about peer review.  I think each party never understands how their pain points are real problems for the other parties involved and why.  </t>
  </si>
  <si>
    <t xml:space="preserve">The culture of peer review allows for very little change. </t>
  </si>
  <si>
    <t xml:space="preserve">I think this should definitely be considered, and perhaps we would receive better reviews and participation.  I think they should have to get a certain amount of "reviewer credits" before any evaluation.  We already rate our reviewers internally, so I think the credits might be rated in a similar manner.  Not just accounting for having done a review, but also valuing the type of review provided.  The publishers could send the credits directly to the institutions. </t>
  </si>
  <si>
    <t xml:space="preserve">Reviewing should be a privilege, and an expected role in the research world.  </t>
  </si>
  <si>
    <t>Adjunct Faculty and Government research consultant</t>
  </si>
  <si>
    <t xml:space="preserve">1. Graduate students are not given enough training in how to navigate the peer review system
2.  the cost can be quite prohibitive. 
3. non-significant results are difficult to publish, but in many cases, publication of these can actually provide valuable information to science, and to future research design
</t>
  </si>
  <si>
    <t>Time consuming potentially for the reviewer, but beneficial to author</t>
  </si>
  <si>
    <t xml:space="preserve">Put it on your CV? </t>
  </si>
  <si>
    <t xml:space="preserve">As a reviewer, I could see how this would be beneficial. But as a poor adjunct, I could not afford the increase in publication costs. </t>
  </si>
  <si>
    <t xml:space="preserve">Reviewing the code sounds quite time consuming. </t>
  </si>
  <si>
    <t>This takes a lot of time so it should be factored into promotion and grant decisions for the system to stay balanced.</t>
  </si>
  <si>
    <t>as much as can be afforded.  Commensurate with a reasonable hourly pay rate for high-grade professionals.</t>
  </si>
  <si>
    <t>Foundation program officer</t>
  </si>
  <si>
    <t>Journals and their editors; scientists who are used to a system that is out dated and don't want to change</t>
  </si>
  <si>
    <t>peer reviews can be viewed as a scholarly contribution; sometimes it may include ideas that are influential and could thus advance science beyond the review of the paper.</t>
  </si>
  <si>
    <t>peer reviewers should be compensated for consulting for journals but not for feedback on an author's manuscript. Treating peer review as a scholarly contribution and getting paid for it seems somewhat in conflict. Don't feel too strongly about it.</t>
  </si>
  <si>
    <t>novelty and importance can be subjective - that should be the realm of editors; but peer reviews need to provide how the study fit within the published literature; that description can have aspects of importance and novelty.</t>
  </si>
  <si>
    <t>Life sciences, Medical science</t>
  </si>
  <si>
    <t>Service to the profession, which includes reviewing, should be recognized for promotion and tenure.  One way to substantiate this would be to have journals prepare annual emails with dates of reviews for a calendar year.  Ultimately, good reviewing 'should' be rewarded with editorial board membership, which is easy to report on a grant application CV or promotion form.</t>
  </si>
  <si>
    <t>I'm not sure how to explain my response -- I think all of the areas should be reviewed.  I think that the closer to the raw data the question, the more time it takes the reviewer to assess quality, and then it becomes more like asking the reviewer to re-do the whole analysis.</t>
  </si>
  <si>
    <t>Really not sure how more open peer review would work out. In my limited experience who you know and who knows you is a big factor in peer review. Maybe double blind is better but I’m not clear that would work either</t>
  </si>
  <si>
    <t>I believe in transparency</t>
  </si>
  <si>
    <t>Conservatism amongst scientists</t>
  </si>
  <si>
    <t>Ability to review is a skill, and is valuable to immediate colleagues as well as to the community</t>
  </si>
  <si>
    <t>If there is adequate academic recognition, one doesn't need financial compensation.</t>
  </si>
  <si>
    <t>Reviewers don't have time to do datasets, and may not have the expertise to do the code, for example. Otherwise, the reviewer should focus on the quality of the science.</t>
  </si>
  <si>
    <t xml:space="preserve">It is a (time consuming) contribution to the scientific community and the researcher's field. It is valuable work that should be rewarded. </t>
  </si>
  <si>
    <t>For non-society journals, yes. $100 per round</t>
  </si>
  <si>
    <t>conflict of interest issues</t>
  </si>
  <si>
    <t xml:space="preserve">Discounts on publication or any token of appreciation </t>
  </si>
  <si>
    <t xml:space="preserve">A reviewer is expected to be aware of at least all of the above mentioned areas of particular subject matter being reviewed. But, hardly in current reviews, reviewers don't evaluate each of them, so peer review often becomes luck that your article went to someone who can't catch your mistakes. </t>
  </si>
  <si>
    <t>Biomedical sciences</t>
  </si>
  <si>
    <t>Article is sent to the wrong journal section too frequently and then it gets poorly reviewed because it's not the right fit for that section. Ex: We submitted to Cancer Research Integrative &amp; Computational Biology and they instead sent it to the editor for Experimental and Chemical Biology. The major reviews were that it didn't fit in the scope of the . journal. We appealed this and addressed the science critiques asking for the correct section and it was sent AGAIN to Exp. &amp; Chem. Biology, then quickly rejected. This was after a year and 2 additional models added to the paper. These kinds of issues are setting back scientific progress and dissemination of research.</t>
  </si>
  <si>
    <t>This should be an anonymous process but I think it would benefit if the reviewers were given no indication of any author names or institutions. I think that introduces bias that results in crappy papers being easily accepted from well-known research labs and really good papers struggling to break through the glass ceiling into the elite high impact journals.</t>
  </si>
  <si>
    <t>Acceptance by the more senior scientific community</t>
  </si>
  <si>
    <t>Because it takes time away from research and other commitments and is providing a specific expertise</t>
  </si>
  <si>
    <t>Something slightly less than payment for study section if the person reviews frequently for a particular journal</t>
  </si>
  <si>
    <t>Quality peer review should be valued for job decisions.</t>
  </si>
  <si>
    <t>I said not sure because I do think that quality peer review should be considered favorably on job decisions, but I am concerned that direct payment could lead to too much poor quality review as a quick way to make money in lieu of writing/obtaining grants.</t>
  </si>
  <si>
    <t>Publication fees could be covered for next article submitted to this journal. Direct financial compensation is not a good idea, because it could push reviewers to accept reviewing papers even when they don't have time. Hence lowering quality of reviews</t>
  </si>
  <si>
    <t>I'm unfamiliar with most of these models. And I'm suspicious that any new approach will come with its own problems. For example, less anonymity can have advantages, but could be problematic if one is worried about alienating a colleague, who may later be reviewing one's own articles and grants...</t>
  </si>
  <si>
    <t>Unintended and unanticipated consequences, as noted above.</t>
  </si>
  <si>
    <t>This requires real effort, and is a service to the community.  Why not recognize it, at least as a component of one's evaluations?</t>
  </si>
  <si>
    <t>Compensation would be lovely, but I'd again wonder about possible unanticipated consequences.</t>
  </si>
  <si>
    <t>These are all important, but detailed review of code and of every figure/table may be excessively burdensome. Importance and novelty are important, and worth commenting upon, but become more subjective than the various indicators of soundness.</t>
  </si>
  <si>
    <t>Reward system by search committees, tenure committees and grant agencies dissuade preprints and favor going after impact factors. Post-publication review would favor few famous and/or highly networked scientists' work to get more exposure and good work may be ignored because author is not well known. All submitted papers getting a fair review is essential in all platforms. Current journals do ensure the possibility of review for every manuscript submitted.</t>
  </si>
  <si>
    <t>The amount of peer review and a short note by the editors if the reviewer's efforts helped them make a good decision and/or improved the manuscript substantially should be considered a scholarly contribution to the field.</t>
  </si>
  <si>
    <t>Peer review should be a voluntary service like that in committees.</t>
  </si>
  <si>
    <t>Reviewers often don't review the science that is there and have unreasonable demands.</t>
  </si>
  <si>
    <t>Status for my grants and trainees' careers</t>
  </si>
  <si>
    <t>This should be viewed positively if this takes up much of the reviewer's time.</t>
  </si>
  <si>
    <t>offsets in print charges</t>
  </si>
  <si>
    <t xml:space="preserve">Some I was never offered by journals/didnt know they existed. I am a little scared of revealing my identity during peer reviewing but as an author would really like an open duscussion. </t>
  </si>
  <si>
    <t>By it being viewed as part of the general effort of making science higher quality</t>
  </si>
  <si>
    <t>Novelty and relevsnce should be the editor's job</t>
  </si>
  <si>
    <t xml:space="preserve">I imagine well-established investigators would be more willing to reveal their identity as a reviewer than junior investigators at smaller institutes. A junior investigator might feel reticent about their criticisms if they knew their identity were to be released. </t>
  </si>
  <si>
    <t xml:space="preserve">Reviewers should have incentives to review. By providing rewards, I imagine investigators would be more willing to review and the quality of the review would increase. </t>
  </si>
  <si>
    <t xml:space="preserve">Peer review should focus on the quality and soundness of the science and not its apparent impact or importance. </t>
  </si>
  <si>
    <t>Anonymity can be a cover for excessively harsh, unfair or self-serving reviews</t>
  </si>
  <si>
    <t>Inertia, self-interest of those who are doing fine as is...</t>
  </si>
  <si>
    <t>Reviewers and their reviews available in supplementary materials</t>
  </si>
  <si>
    <t>Responsible reviewing should be a responsibility, and being known for doing it is sufficient reward.</t>
  </si>
  <si>
    <t>Just a note to say that I think there are many minor problems in peer review that add up to a major problem in lost effort and time. And many of these problems are interdependent in their effects, eg more editorial decision-making power could alleviate the effects of requests for unreasonable experiments.</t>
  </si>
  <si>
    <t>Too many forms of review fragment effort -- some kind of coalescence is helpful. And anonymity allows bad actions by bad actors (even though most people are good actors).</t>
  </si>
  <si>
    <t>Service.</t>
  </si>
  <si>
    <t>I think editors or the equivalent -- who take responsibility for evaluating large blocks of papers in one place -- should be compensated. But individual reviews of individual papers, no.</t>
  </si>
  <si>
    <t xml:space="preserve">Quality of science is what the reviewer is responsible for! </t>
  </si>
  <si>
    <t>Editor, Author, Reviewer, editor-in-chief</t>
  </si>
  <si>
    <t xml:space="preserve">The biggest challenge facing the journal I edit is the flood of manuscript submissions from authors in developing nations who do not have (i) adequate understanding of ethical norms in the discipline, (ii) adequate training in quantitative analysis and statistical methods, or (iii) sufficient proficiency in English writing to create a readable and understandable argument based on analysis of data and interpretation of results. The editors and I spend a disproportionate amount of our effort and time these manuscripts, at the cost of helping other authors (who also need help with analysis, interpretation, or writing). </t>
  </si>
  <si>
    <t>I'm skeptical of most post-publication peer review because so many published articles attract zero post-publication reviews or comments. My (limited, and maybe not very valuable) experience is that post-publication comments often come from commenters who lack expertise in the techniques or the quantitative analyses, unlike prepublication peer reviewers who are selected for such expertise.</t>
  </si>
  <si>
    <t>I don't know how this could be best taken into consideration.</t>
  </si>
  <si>
    <t>I don't know what sort of compensation would be appropriate. For professional consulting work (e.g., in data analysis or report writing, or provision of testimony as an expert witness), a person with a PhD and research experience and publications in the area of the consulting topic would normally charge something like $100/hour so peer review compensation should be of the same order of magnitude (more than $10/hour but less than $1000/hour).</t>
  </si>
  <si>
    <t>I used to think novelty really mattered, but I'm now more inclined to think that replication studies are as important as lovely discoveries.</t>
  </si>
  <si>
    <t>Open identity systems would tend to favor overly gentle reviews and discourage all researchers from participating in the review process early in their careers.  In my opinion, open participation systems are prone either to disuse (all of the incentives are negative) or abuse (especially if individuals can participate anonymously or pseudonynmously).  Not included are other review systems such as double-blind review or blinded editorial decision making, both of which might increase fairness.</t>
  </si>
  <si>
    <t>A growing orthodoxy around the idea that openness is also a virtue may crowd out other strategies for increasing fairness (see above)</t>
  </si>
  <si>
    <t xml:space="preserve">For as long as I have been a faculty member, I have wondered if I contribute at the same rate, higher, or lower rate to peer review to my peers.  I have asked colleagues and no seems to keep track or to admit that they keep track.  With publons, I can now see that I review at higher rate than most.  Had I known this earlier in my career, I might have reviewed less and done more science. This is all the more frustrating because this work is unpaid and invisible.  This is also true of writing promotion letters for colleagues — this work is significant, unpaid and invisible.   </t>
  </si>
  <si>
    <t xml:space="preserve">It is hard to imagine a dollar amount that would be both realistic and actually reflect the time spent.  </t>
  </si>
  <si>
    <t>Asking reviewers to reviewers to evaluate statistics, review datasets, and code ON TOP of other features (e.g. scientific soundness, data interpretation) is too much.  Datasets validity could be handled by deposition in repositories - whenever possible.  Might be possible to recruit reviewers who focus on statistics and code and others who focus on other facets of soundness.</t>
  </si>
  <si>
    <t>For that to happen, the peer review system should change first and it should be made easier for ECRs to peer review.</t>
  </si>
  <si>
    <t xml:space="preserve">The scientific content needs to be completely evaluated for rigor, novelty (ie not published previously), conclusions supported by the data, etc. “Importance” is more subjective and difficult to evaluate, so shouldn’t be as much of a determining factor. Reviewers might give their opinion on perceived importance’s but it shouldn’t be their most important function. </t>
  </si>
  <si>
    <t xml:space="preserve">Communications agency </t>
  </si>
  <si>
    <t>Author, Reviewer, Medical Writer</t>
  </si>
  <si>
    <t xml:space="preserve">Journals do not properly check compliance with reporting guidelines (e.g. from the EQUATOR Network). There is no transparency about changes requested by peer reviewers (e.g. post-hoc analyses, HARKing) and this is incompatible with Open Science principles (e.g. Goldacre COMPare initiative). </t>
  </si>
  <si>
    <t>Post-publication Peer Review is confusing to journalists and the general public, who do not understand that the findings and interpretation are provisional until peer review is complete. Journal platforms and authors may also be confused — F1000R and its authors tweet and brief journalists before peer review is  complete. Preprint servers look less like journals so are a safer option.</t>
  </si>
  <si>
    <t>Publons metrics, case studies</t>
  </si>
  <si>
    <t>Falses peer reviewers; transparency of data</t>
  </si>
  <si>
    <t xml:space="preserve">Copyrights </t>
  </si>
  <si>
    <t xml:space="preserve">Open reviewers should recieve a mention of her performance by the editor of the journal </t>
  </si>
  <si>
    <t xml:space="preserve">peer reviewing activity Should only be compensate With consideration to postulate to grants and academic jobs </t>
  </si>
  <si>
    <t xml:space="preserve">Abinal health </t>
  </si>
  <si>
    <t>Discount in publication fees</t>
  </si>
  <si>
    <t>Making the peer review process more open and transparent is necessary</t>
  </si>
  <si>
    <t>Tradition and also the classical journals don't want to lose their power.</t>
  </si>
  <si>
    <t>Being a reviewer means your are a trusted member on your field and should be taken into consideration. Also the quality of the reviews although that is more subjective.</t>
  </si>
  <si>
    <t>I think they should do it for the good of the community, then get the credit and reward but money could influence their decision.</t>
  </si>
  <si>
    <t>Novelty and relevance should be revised and judged by editor.</t>
  </si>
  <si>
    <t>Ethics should be reviewed by the editor</t>
  </si>
  <si>
    <t>Peer review is an essential part of the scientific process, and the level of commitment to peer review should at least be considered as a factor in applications for any of the above.</t>
  </si>
  <si>
    <t>Perhaps there could be a "publication currency", where reviewing articles for any "reasonable" (which admittedly would be hard to define) journal would give a researcher credit to be used towards publication costs/open access fees in any other "reasonable" journal.</t>
  </si>
  <si>
    <t>It's important that all of the above are reviewed, the soundness of each section of a paper is important for its overall conclusions along with later work citing the paper. However, numerous changes in the entire academic system would be necessary to make this kind of time commitment viable.</t>
  </si>
  <si>
    <t>Databases such as Publons could help to provide evidence how much a certain scientist reviewed. Even though the quality of the review is not indicated, the sheer amount of reviews will tell if a person is considered a good referee. Reviewing activity has to be recognized as a valuable contribution to science - and good peer-review is a highly valuable and very important contribution. At the moment reviewing activity is something that is done on top of all other duties. If it is better rewarded and recognized, the peer review process will benefit, i.e., all scientists will benefit.</t>
  </si>
  <si>
    <t xml:space="preserve">I think that peer review should be valued but not in the form of money. This might skew the system and even corrupt it. </t>
  </si>
  <si>
    <t>I think that a reviewer should - if the qualification allows it - review all aspects of the data. The reviewer is supposed to judge if the data presented support the claims and you can only judge this by evaluating all the data, including the statistical analysis of the measurements.</t>
  </si>
  <si>
    <t>Life sciences, Physical sciences, Social sciences, Humanities</t>
  </si>
  <si>
    <t>Peer review is, by its very nature, subjective. Reviewers are asked for opinions. Efforts to try to pretend that this can somehow be made objective are unlikely to meet with success.</t>
  </si>
  <si>
    <t>Anonymity is crucial to allow one to speak truth to power. This means that requiring signed reviews will result in largely positive reviews, particularly for powerful authors. The F1000 model often results in shoddy peer review by unqualified reviewers, or worse, papers that remain unreviewed for years.</t>
  </si>
  <si>
    <t>The biggest struggle is getting qualified peer reviewers to agree to review a paper. The key is to find the right reviewer, not just "a" reviewer as seems to be the goal for many stochastic or volunteer-based systems.</t>
  </si>
  <si>
    <t>Peer review should be seen as a necessary part of community service. It shows that the reviewer is actively supporting the community and is considered a worthy opinion by the journals of the field. However, credit should be fairly minimal. No one should get tenure for being a good peer reviewer. It should be a simple requirement to fulfill, not a new metric to be gamed.</t>
  </si>
  <si>
    <t>Requiring compensation will only drive up the costs of journals or APCs, many of which are already too expensive. The amounts that can be offered are poor compensation for a researcher's time. Further, psychological studies show strong differences in the performance between people voluntarily supporting their community versus people doing a job for money.</t>
  </si>
  <si>
    <t>With academia's demands to publish or perish, more and more papers are being submitted and published. The more filters that can be offered to readers, the better.</t>
  </si>
  <si>
    <t>retired scientit</t>
  </si>
  <si>
    <t>As a personal social contribution</t>
  </si>
  <si>
    <t>Number of reviews per year etc. with anonymous ratings on reviewer performance by verified editors. Use of ORCiD for disambiguation.</t>
  </si>
  <si>
    <t>NO nononono $ for peer review. Once $ is introduced it spoils the broth.</t>
  </si>
  <si>
    <t xml:space="preserve">most important : double blind peer review </t>
  </si>
  <si>
    <t xml:space="preserve">the collaboration in any science activity should be rewarded </t>
  </si>
  <si>
    <t>via credit platform like Publons where editors can confidentially provide assessment of reviewer's activity (speed, quality, fairness...)</t>
  </si>
  <si>
    <t>Compensation in form of academic credit seems more relevant</t>
  </si>
  <si>
    <t>Academia, Government, Non-profit, Publishing</t>
  </si>
  <si>
    <t xml:space="preserve">Top journals are not transparent. </t>
  </si>
  <si>
    <t xml:space="preserve">It will provide additional information about the applicant, how careful they are, how much they care, etc. </t>
  </si>
  <si>
    <t xml:space="preserve">All components are extremely important and different reviewers can assess different aspects of the study, but all should be assessed. I do not understand what "code" means. </t>
  </si>
  <si>
    <t>While the most open forms of peer review and commenting are, in principle, attractive, my experience is that scientists are reluctant to comment on their peers in public forums (e.g. the failure of Nature's trial for open peer review and the closing of the PubMed commenting service).  For some journals, open peer review works, but not for all.  For those authors willing to share their work, preprints seem the best way forward.</t>
  </si>
  <si>
    <t>With several services now available to log a researcher's reviewing activities, these metrics or recommendations from journal(s) could be used by institutions in assessing a researcher's contribution</t>
  </si>
  <si>
    <t>Micropayments are expensive to administer.  A better system might be 'credits' that could be offset against publication charges/library subscriptions</t>
  </si>
  <si>
    <t>Reviewers should comment on the soundess of the data and its interpretation.  Journal staff should be concerned with ethics and maybe statistics.  Novelty and importance are subjective measures</t>
  </si>
  <si>
    <t>1) related to serial review: a) not scaleable (major); b) raises bar for ms (major); 2) reviews are usually not portable (major); 3) Authors are excluded from the decisions beyond appeals  (minor); 4) too many experimental rounds of review at a given journal (major); 5) cross-refereeing is not a standard (major); 6) peer review does not go into sufficient technical depth (minor); 7) confidential comments to editors are allowed (minor); 8) there is no repercussion for refs that behave unethically (major).</t>
  </si>
  <si>
    <t>Editor, Publisher, Reviewer</t>
  </si>
  <si>
    <t>open community participation beyond taking preprint comments into account is neither scaleable, nor reliable, nor would it add sufficiently depth - the evidence is there (preprint and esp. post public commenting and publisher experiments).</t>
  </si>
  <si>
    <t>referee credit; scaleable systems that don increase friction or overhead for referees or publishers or authors</t>
  </si>
  <si>
    <t>If refs spend an estimated 15% of their time reviewing and its regarded as a key step in the scientific process how can it not count?? If we want ti incentivize good review, make it count - esp also for grant review!!</t>
  </si>
  <si>
    <t>serious money corrupts, micropayments are meaningless beyond a little gesture (but maybe not for younger referees!)</t>
  </si>
  <si>
    <t>ethics is expert territory handled best by either expert referees are editors. Refs should of course point to potential issues!</t>
  </si>
  <si>
    <t>shows investment in review system</t>
  </si>
  <si>
    <t>It's unclear to me whether a few of these solutions are useful because of a lack of data about their effects.</t>
  </si>
  <si>
    <t>Incentives for participation. Non-anonymous post-publication peer review is not necessarily appreciated by authors, who have overcome the hurdles to publication. There is the risk of the original authors feeling embarrassed. Therefore, there is also risk to those who would engage in non-anonymous post-publication peer review if the authors have the ability to retaliate in some way. This could explain why it doesn't seem to happen very often now. Also, it could explain why post-publication peer review on Twitter seems to most often come from non-experts, i.e., people not in any way beholden to the original authors.</t>
  </si>
  <si>
    <t>Publons could be used as a means of counting reviews. It includes metric comparing one to one's peers, making interpretation of data easier.</t>
  </si>
  <si>
    <t>It's unclear to me whether giving reviewers money will erode the current reasons they review (which are multiple) &amp; perhaps lead to less rather than more enthusiasm for reviewing. It might be great. Hard to know.</t>
  </si>
  <si>
    <t>Like community service within one's own institution (e.g., committee work).</t>
  </si>
  <si>
    <t>Perhaps an amount (whose total is capped by a certain min/max time commitment) that reflects the hourly median wage of a scientist in the field.</t>
  </si>
  <si>
    <t>Like any other activity which is part of a HER job, which is not ONLY publishing.  A record of reviewing activities (journals/book publishers, number of manuscripts) is enough.</t>
  </si>
  <si>
    <t>Paying reviewers opens a Pandora Box, authors then should be paid too (like in Law and litterary journals)</t>
  </si>
  <si>
    <t>Importance is NOT reviewers responsability, but editors one's.</t>
  </si>
  <si>
    <t>A lot of time and efforts go into peer review and that should be recognized</t>
  </si>
  <si>
    <t>I would like to make extra money for peer reviewing (as I get asked multiple times every week), but I think it would be bad for science. I think that such an incentive would not improve review quality at all, and in fact might cause it to decrease because potential reviewers would be more likely to accept assignments when they don't have time or proper expertise to make an informed or thorough review. It would also drive up already expensive publication costs and subscription rates.</t>
  </si>
  <si>
    <t>I don't see any cons to more options for review outside of traditional peer review (BioRxiv, post-peer review). There are a number of pros to pre-print servers, including rapid dissemination of data and career promotion. However, peer-review is broken and is no longer serving the scientific community, specifically due the time it takes, the inequities in standards across journals, and biases inherent in single-blind review. Thus, I am a strong proponent of double-blind review.</t>
  </si>
  <si>
    <t xml:space="preserve">Yes, the unfounded ideas of (older) scientists that papers will degrade in quality and that the media will use preprints to misinform the public, both of which can and likely should be address separately. </t>
  </si>
  <si>
    <t xml:space="preserve">Only if coupled with the quality of peer-review. </t>
  </si>
  <si>
    <t xml:space="preserve">I recently saw this idea on twitter: in return for peer review, referees earn credits for society membership for lab members. It's the best idea I have heard in a long while. For non-society journals, perhaps credits towards (rapidly rising) publication costs. </t>
  </si>
  <si>
    <t>I think it is/will be difficult for a reviewer to assess the quality of increasingly large datasets/code in a timely manner. Thus, assessment of adequate methods, stats, secondary validation etc are necessary and datasets/code can be assessed post-review by the field.</t>
  </si>
  <si>
    <t>Reviewer, None</t>
  </si>
  <si>
    <t>I have insufficient knowledge to understand and appreciate the nuances of most of these types of peer reviews.</t>
  </si>
  <si>
    <t>I need to learn and understand the benefits and pitfalls of each peer review system...to all stakeholder groups, not only my own.</t>
  </si>
  <si>
    <t>It all depends on how much value is given and for what purpose. I don't really believe should play much of a role in earning grants, but I could see it as valuable and necessary in jobs or promotions, particularly based on your job sector and seniority.</t>
  </si>
  <si>
    <t>Quality peer review takes time and as a result should be compensated in the form of money or time to do other things. The compensation does not have to be one for one, meaning if I spend 1 hour to review, I don't necessarily believe I should be paid at my salary of 1 hour, but it should be close...at least 50% of my 1 hour salary.</t>
  </si>
  <si>
    <t xml:space="preserve">Reviewers need to hold some responsibility for nearly every piece of the article. However, the underlying data and information (e.g., coding) is not something the reviewer should have to review intensely. The reviewer is not responsible for replicating the results of the publication. Rather the bigger picture (e.g., value of the manuscript to the field) should be most important. </t>
  </si>
  <si>
    <t>I strongly discourage Open Identity due to the possibility of bias in the process.
Having an Open Participation may overwhelm the authors. The activity could be done in Pre-Prints.
Journal peer review transfer will shorten the time needed.</t>
  </si>
  <si>
    <t xml:space="preserve">Current scientific culture especially the need of publish first (fear of copied experiment/result) </t>
  </si>
  <si>
    <t>Reviewing a paper is also a form of scientific activity. Ability to review a paper well (e.g providing constructive criticism) should be seen as a scientific capability.</t>
  </si>
  <si>
    <t>Providing monetary compensation (hopefully) will encourage reviewers to give their full attention to the peer review activity. Hopefully this will lead to better review.</t>
  </si>
  <si>
    <t>Statistics, ethics, scientific soundness, and data interpretation (and presentation) are important for a paper's scientific integrity.
Importance and novelty might be objective. Novelty seems overemphasised as reproducibility also strengthens science. While the methods used are not novel, utilisation of such methods in different setting (e.g different type of population, cell line) will strenghten the theory (if it's reconfirmed) or open a new insight (if it's contradictory).</t>
  </si>
  <si>
    <t>Lack of information necessary to assess impact on authors, editors and reviewers.</t>
  </si>
  <si>
    <t xml:space="preserve">Peer review participation should be expected from mid- to late graduate students and upwards. </t>
  </si>
  <si>
    <t>Editors and peer reviewers in an editorial board should be paid well. Best way to remove those who may be underperforming, while incentivizing those who are performing duties.</t>
  </si>
  <si>
    <t>Reviewers should focus on the findings made by the authors and how these were interpreted.</t>
  </si>
  <si>
    <t>Life sciences, Marine Sciences</t>
  </si>
  <si>
    <t xml:space="preserve">Peer reviewers are asked to work for free in their reviews, while the publishing houses cash in all the money. We provide expertise and should be paid accordingly </t>
  </si>
  <si>
    <t>I don't have time to explain all my answers</t>
  </si>
  <si>
    <t>Big publishing houses are making too much money out of scientific publishing. They'll never give away such a cash cow. It is up to scientists to take back the power</t>
  </si>
  <si>
    <t>Quantify hours spent reviewing and use them in the promotion tenure panels. Also, professional reviews should be paid by journals as a consultant fee, each institution should set a limit to how many hours can be spent in such type of consulting work</t>
  </si>
  <si>
    <t>As I said above, set a consulting fee, it varies depending on  the level of expertise of the reviewer. It will take me several pages to explain all tiers</t>
  </si>
  <si>
    <t>I don't have the time. This survey is taking too long</t>
  </si>
  <si>
    <t xml:space="preserve">many different cogs in the machine, hard to get participants to work on a single platform </t>
  </si>
  <si>
    <t xml:space="preserve">To be eligible for grants you have to have had experience reviewing papers </t>
  </si>
  <si>
    <t xml:space="preserve">If the publishers are making money from the publishing process, some of the earnings should be given to the workforce. </t>
  </si>
  <si>
    <t>Reviewers focus too much on the importance or impact of the work instead of the robustness and validity of the findings and conclusions.</t>
  </si>
  <si>
    <t xml:space="preserve">The vested interest of current for profit publishers and not for profit societies to maximize revenues. </t>
  </si>
  <si>
    <t>All authors and reviewers should have identifiers (e.g., ORCID). All work products, whether papers or reviews, should be evaluated by the community. If reviews are open, then the quality of that review (constructiveness, collegiality, etc) can be rated by the community of other open reviewers. Thus, reviewers get credit both for the quantity and quality of their reviews as judged by their peers.</t>
  </si>
  <si>
    <t>They should receive standardize credit that counts toward productivity and scientific contribution to be used by granting agencies and tenure committees.</t>
  </si>
  <si>
    <t xml:space="preserve">The importance of a paper should be judged by the community over time. Predicting the impact of a paper is an exercise in reading tea leaves. Reviewers should judge the technical soundness of the approach, data and conclusions. Novelty should not be an issue except for making sure the findings are properly contextualized within the larger literature. </t>
  </si>
  <si>
    <t xml:space="preserve">Some metric of the quality of the contribution to scientific discourse through fair, thoughtful, constructive reviews would be relevant. </t>
  </si>
  <si>
    <t>service to the community, recognition for own expertise</t>
  </si>
  <si>
    <t>Each system has pros and cons.  In general transparency is good, however, we shouldn't condone intimidation.  Metrics and statistics can be helpful in identifying problems without naming/blaming and discouraging participation.</t>
  </si>
  <si>
    <t>Evidence</t>
  </si>
  <si>
    <t>Evidence of respect from the community and service.  Perhaps using the new Publons, although I don't usually use it myself.</t>
  </si>
  <si>
    <t>Sometimes.  Journals should be clear when they do it.  All profit making journals should do it, society journals should not.</t>
  </si>
  <si>
    <t>Participating in the peer review process is an important part of a scientist's career.</t>
  </si>
  <si>
    <t>PI</t>
  </si>
  <si>
    <t>Yes - shows a two way interaction with the scientific community and an ability to critically review others work. It may also highlight shirt coming, where an article reviewed by the applicant is actually not very good. This does mean that the editor has a lot more of an impact on researchers.
By acknowledging reviewers of manuscripts and maybe stating there response to initial review (major / minor / acceptance) followed by responses to following rounds this would allow the community to see how well endorsed a study is by peers. If a manuscript does not go out for a second review, this should be noted as the editor decision and reviewers should be listed as not having accepted the publication.
Of course another issue is journal change, meaning that as a manuscript matures it's entire submission history should be available.</t>
  </si>
  <si>
    <t>Hard question, by paying researchers you may encourage them to take more on and therefore lower the quality of peer review.
A better system may be a bit for tat approach, where by every article reviewed pays a proportion of the publication charges to publish in that journal. For journals linked to societies I like the idea of giving students / post-docs of the lab annual membership to the society for reviewing manuscripts.</t>
  </si>
  <si>
    <t>I think it depends on the journal. There is nothing wrong with confirmation of a result as long as it does not become a flooding situation. Importance of the research is very subjective and should be for the editor to decide. Otherwise reviewers should make sense a manuscript is a) scientifically sound and b) reproducabre.</t>
  </si>
  <si>
    <t>My main concern is the overt bias exhibited by the peer review system that favours ''big names" regardless of the quality of the work. At its worst this feels like a form of nepotism or clique, where editors favour their academic friends at the expense of researchers outside these cliques.</t>
  </si>
  <si>
    <t>As evidence of professional recognition and expertise</t>
  </si>
  <si>
    <t>Time dedicated to reviewing is an important part of a scientist activity and should be rewarded as an academic activity as important as teaching or directing research.</t>
  </si>
  <si>
    <t>Journals should have teams of professional statisticians to review papers (statistics/dat/code) independently of the scientific novelty/impact. It is unbelievable how many papers are statistically wrong (and therefore scientifically meaningless). More than 75% according to Ioannidis...</t>
  </si>
  <si>
    <t>Request evaluative letter from editor</t>
  </si>
  <si>
    <t>Would vary with stature of journal and the amount of work required</t>
  </si>
  <si>
    <t>scientific soundness, significance, and novelty are fundamental to review porcess</t>
  </si>
  <si>
    <t>It's a duty to contribute to scientific vetting when one publishes papers.</t>
  </si>
  <si>
    <t>Assigning monetary value distorts assessment, as it would influence the effort that a reviewer would put into peer review.</t>
  </si>
  <si>
    <t>Bibliometrics</t>
  </si>
  <si>
    <t>Uneven, irrational distribution of work - some (good) reviewers asked too often (and that distorts the field), many (good) reviewers not asked at all.  More worrying: some (poor) reviewers asked too often because the Editor trusts their judgment and so stopped requiring that they show their work.</t>
  </si>
  <si>
    <t xml:space="preserve">Reviewers do provide input to the MS, contributing to its overall quality.  While I believe this kind of effort should be acknowledged (meh on Pulbons and Peerage of Science - more that I figure Editors, authors and reviewers should be more cognizant of how much the other two groups provide to the process), I also know there are situations where the double-blind is immensely important to get a valid, honest, constructive review.  </t>
  </si>
  <si>
    <t xml:space="preserve">The entirely false notion that one-size fits all, and corollary that "more open" is equal to "better" or "more fair."  </t>
  </si>
  <si>
    <t xml:space="preserve">Official record that you did a "constructive, relevant review on time".  Problem - how do you know? </t>
  </si>
  <si>
    <t xml:space="preserve">You can't really pay them "enough" in terms of the hourly cost of the time they spent reviewing.  I think the minor payment would quickly cease to motivate any but the least-active researchers and would risk creating a sub-class of professional "peer" reviewers.  This might work...like professional editors in large commercial publications have worked okay, overall.  I'm not sure this is what we really WANT to system to evolve into.  </t>
  </si>
  <si>
    <t>Stats - here is where you need expert, paid reviewers.  
Datasets - same thing. You might be a good reviewer for the meaning of the MS, but not a good reviewer of the dataset. Plus..."dataset" is a surprisingly ill-defined thing.
Code - same thing again.
Ethics - we are ALL responsible for that!
Soundness - duh.  of Course!
Interpretation of data - duh there too.
Each figure/table - yes, of course!
Importance - this is a good question to ASK reviewers, mostly because it pushes them to think about the paper through this lens.  In some sense, "importance" co-maps to "interpretation of the data".
Novelty - same as Importance. It's not that Editor should take this at face value, but it is the kind of leading question whose essay-like response (with or without a "score") evokes a different mode of thinking about the paper and will pull out from the reviewer more interesting comments on the research and research design.</t>
  </si>
  <si>
    <t>Novelty and importance should be reviewed by reviewers only to ensure that previous work is properly cited and that the insist of the work is not overstated.</t>
  </si>
  <si>
    <t>It's service to the secinetific community and should be recognized as such</t>
  </si>
  <si>
    <t>Some journals do not even allow to reject the paper, even if you have two reviews that have major concerns. Another problem is automatic invitation of editors and reviewers by really bad and crappy algorithms, like Frontiers and PLOS one do, that triggers problems with quality of the review reports.</t>
  </si>
  <si>
    <t>I do not think the review process is so much the problem, it is the pro bono work we do as reviewers and editors that is invisible to institutions and peers.</t>
  </si>
  <si>
    <t>Credits!!!</t>
  </si>
  <si>
    <t>See previous answer</t>
  </si>
  <si>
    <t xml:space="preserve">I feel that is very difficult for an editor (usually worked in specific field) to decide upon the potential of a study (broad in broad journals) especially when it comes to cross-disciplinary work. If editors are incapable of appreciating a cross-disciplinary nature, peer reviews are the second step I'd be less worried about at this stage.  </t>
  </si>
  <si>
    <t xml:space="preserve">I think working towards establishing an open and fair nature of peer reviewing is very important. I think open plays a role in fair review. Looks at eLife for example. </t>
  </si>
  <si>
    <t xml:space="preserve">Another problem that I feel in the publication system is that of a different code of conduct. Even eLife disappointed me there. Why on earth would a journal make scientist format before an initial submission? I guess there should a standard layout for all journals that are commonly agreed upon. It is absolute waste of time to prep a manuscript if it has to come back from an editor's desk. </t>
  </si>
  <si>
    <t xml:space="preserve">A couple hundred dollars? I think we must be very careful about this. It is a compensation of the time the reviewer is putting in, however, should not become a business as journals are themselves. An open reviewing system along with keep the reviewers happy I guess. Or maybe a sort of record where one can track one's reviewing activity.  </t>
  </si>
  <si>
    <t>shuold be listed in packet</t>
  </si>
  <si>
    <t>Current system is exploitative plantation system. 
$150-350 per paper would be appropriate.</t>
  </si>
  <si>
    <t>The lack of a standard format for a research paper where an author could effortlessly resubmit to any publisher of their choosing and not have to go through mindless reformatting and entry of informaiton</t>
  </si>
  <si>
    <t>I don't think there is much of a downside to open reports (although there may be when this is combined with de-anonymizing referees). Also,  open science is better accepted  in some communities than others where there may be competitive issues around scooping or proprietary issues.</t>
  </si>
  <si>
    <t>It is a fundamental part of being part of contributing to the scientific enterprise. The intellectual input, time and effort involved should absolutely be recognized</t>
  </si>
  <si>
    <t xml:space="preserve">Money has no place in rewarding what is a fundamental role of being a good researcher and member of the scientific community. Introducing money into this fundamental aspect of the scietnfic process has the potential to corrupt </t>
  </si>
  <si>
    <t>Publons is a good way to prospectivsly keep track of peer review duties. I wish it had been around a decade ago, when I was less practiced in saying no.</t>
  </si>
  <si>
    <t>"Open identity" might lead some publication biases (i.e. early career scientists cannot write negative reviews on senior professor's paper). It's always good to left some options so that people can choose it based on their positions.</t>
  </si>
  <si>
    <t>I prefer "Open reports", "Open interaction" and "Open prereview". Barriers for these, I believe, are minimal. "Open interaction" may require some time (a few more days) for the reviewers/editor to construct their review comments, however, it would reduce the efforts as authors that easily take more than months. We need a serious math of this hypothesis and an evidence based discussion.</t>
  </si>
  <si>
    <t>It is a service for the community and is appropriate for the consideration of promotions.</t>
  </si>
  <si>
    <t>Don't know how this works. If it lead to an elevation of APC, I would say it is detrimental to the society.</t>
  </si>
  <si>
    <t>In addition to this, reviewers should disclose which part of the manuscript they cannot assess, based on their expertise. And let the editor make final decision rather than crafting unthoughtful comments (e.g. Pure cell biology person's comment trying to assess significance in developmental biology is sometime beside the point) .</t>
  </si>
  <si>
    <t xml:space="preserve">More openness can only be good. Preprint servers should become a standard, and publication of referee reports. Consultative, joint decision of referees (eLife) sounds great - referees too often act in isolation. Editors make positive decisions too often when issues are raised. </t>
  </si>
  <si>
    <t xml:space="preserve">People are stuck to their ways. Collective worm by referees requires more time. And who has time? </t>
  </si>
  <si>
    <t xml:space="preserve">Too hard to quantify and assess for quality </t>
  </si>
  <si>
    <t xml:space="preserve">But cost of publishing should be reduced and collective effort of scientists appreciated and rewarded. </t>
  </si>
  <si>
    <t>I do not favor obligate reviewer identification. Any system that is put in place I would favor solicited reviews in addition to any other type review, similar to European Geophysical Union "Discussion Papers" - Authors allowed to respond in comments and formally to reviews from general public and those submitted by solicited reviewers. This allows papers to get wide scrutiny if of general interest but all papers (if accepted as a Discussion paper) will receive scrutiny. Upon end of process, there will be a version of record. Without a version of record, it is difficult to know what one is citing when one cites a previously published paper. However, technology allowing push notifications or subscription/feed based updated that can describe how papers are altered could eventually become quite useful.</t>
  </si>
  <si>
    <t>I don't see a lot of barriers. My major issue is attacks on peer review from those who are more interested in attacking journals. I am against any system that reduces the average review for any particular paper and am skeptical of the "lost time" arguments- I think these are not that convincing. The overall time of projects is quite large and even beginning to act on a published result in many cases requires overcoming quite an amount of inertia. For most studies, a few months or more in peer review, where product might be improved or better argued or more conservatively presented (along with reviews) makes for a much more illuminating product that wastes less of individual readers time in trying to truly assess what level the presented work has really been scrutinized.</t>
  </si>
  <si>
    <t>This will just be very difficult to manage and there is issue of moral hazard in that compensation for reviews might represent conflict of interest. I would love to be compensated for my reviews, but I don't know if there is way to do it without compromising appearances.</t>
  </si>
  <si>
    <t>See above- compensation is a COI problem I think</t>
  </si>
  <si>
    <t>Seems nice in theory, but I worry that it might just add to the stress of early career research, and/or might lead to unforeseen bad incentives.</t>
  </si>
  <si>
    <t>I am in favor of any innovation in peer review and more-or-less any change from the current situation</t>
  </si>
  <si>
    <t>Open reviewer identities are a good thing in principle but I don't think biology is ready for this yet. Similarly, blind peer review (authors protected) is also not practicable.</t>
  </si>
  <si>
    <t>This is the only way to make sure it's done properly.</t>
  </si>
  <si>
    <t>I'm in favor of pushing up the quality of peer reviews, but as I understand it, payment does not incentivize good reviewing when it has been tested.</t>
  </si>
  <si>
    <t>Peer review should only be assessing whether the authors can substantiate their claims. All other "is this a Cell paper" nonsense should be left to the editor to determine.</t>
  </si>
  <si>
    <t>Time spent should be rewarded</t>
  </si>
  <si>
    <t>all are important</t>
  </si>
  <si>
    <t xml:space="preserve">librarian </t>
  </si>
  <si>
    <t xml:space="preserve">Closed peer review is not productive </t>
  </si>
  <si>
    <t xml:space="preserve">Fear of open peer review not being constructive enough. Fear of pulling back the curtain to unveil what is happening behind the scenes. Practices leading to perverse incentives. </t>
  </si>
  <si>
    <t xml:space="preserve">This is a great example of contributing to the community and collaborating. </t>
  </si>
  <si>
    <t>Importance is a very difficult thing to measure. Reviewers should be rigorous but this often gives them permission to be unnecessarily negative and importance of the manuscript (i.e. its suitability especially in high impact journals) becomes a currency</t>
  </si>
  <si>
    <t>Lack of transparency; lack of accountability</t>
  </si>
  <si>
    <t>Post publication peer review shouldn't be limited to the model in this question.</t>
  </si>
  <si>
    <t>Deeply ingrained culture, prejudice, publisher interests. Lack of consequences and accountability.</t>
  </si>
  <si>
    <t>My answer is maybe: quality &amp; time per peer review, not quantity or venue, should be taken into account.</t>
  </si>
  <si>
    <t>Many/most peer reviewers could not do all those things, but they all need to be done.</t>
  </si>
  <si>
    <t>Not enough ethical framework to handle when release of science is not done with consent of coauthors</t>
  </si>
  <si>
    <t xml:space="preserve">Open approaches often don't "count" as much as traditional outlets. Elife and PLoS biology are great. But don't review novel work, much less replication studies. </t>
  </si>
  <si>
    <t>Should be built into research time somehow. Nobody pays me to review</t>
  </si>
  <si>
    <t>Getting rejected for novelty or fanciness gets old</t>
  </si>
  <si>
    <t>Major publishers not agreeing on a common ground!</t>
  </si>
  <si>
    <t>100s of years of peer review did not see a single $ paid, so why now! I oppose any $$ involved in peer review.</t>
  </si>
  <si>
    <t>??</t>
  </si>
  <si>
    <t xml:space="preserve">The lack of knowledge about available options </t>
  </si>
  <si>
    <t xml:space="preserve">He can be given score based on impact of published peer reviews </t>
  </si>
  <si>
    <t>The compensation should deposit to the grant money and should only be used for Research purpose</t>
  </si>
  <si>
    <t xml:space="preserve">for the service provided. </t>
  </si>
  <si>
    <t>Time and money</t>
  </si>
  <si>
    <t>Scientists could get credit points for each paper they review and those credit point could reflect a certain time commitment similar to teaching time commitments at universities. If a scientist is considered for a grant etc, but she / he is missing teaching time, she / he could compensate with her / his review credits.</t>
  </si>
  <si>
    <t>The quality for the review would decline when money is paid.</t>
  </si>
  <si>
    <t>Statistics, Datasets and Code have to be check by the journal. Scientific soundness has to be filtered by the editor. The reviewer should focus on the way the data was taken, interpreted and presented.</t>
  </si>
  <si>
    <t>Professional editors of many journals are not practicing scientists and go by cursory literature searches, stature of the senior author, and opinion of one expert to determine if the study is significant. Reviewers in some fields, e.g. neuroscience, are part of an old boys club, and act as bouncers for anyone without a pedigree.</t>
  </si>
  <si>
    <t>Peer review is an essential control process, considering the wide range of interpretations that can be made from data. Pre-review publications are useful for just data, otherwise there will be a glut of false trails and wasted effort.</t>
  </si>
  <si>
    <t xml:space="preserve">The journal hierarchy, reliance on "prestigious" publications for academic job decisions, powerful egos. </t>
  </si>
  <si>
    <t>When done properly and conscientiously, peer review is a useful service to the scientific community. An absence of any peer review activity should be a concern.</t>
  </si>
  <si>
    <t xml:space="preserve">Depends on the journal. Any for-profit journal should be required to compensate an amount commensurate with the profits. </t>
  </si>
  <si>
    <t xml:space="preserve">I think "importance" and "novelty" are subjective, and should be judged post-publication. They should not be used as conditions for publication. Whether the data are sound, and whether they are interpreted correctly and within limits, are what should be peer-reviewed. </t>
  </si>
  <si>
    <t xml:space="preserve">In my (albeit limited) experience, the variability in just about all of these metrics is one of the most striking features of peer review. I've received some fantastic, timely reviews, which significantly improved the submitted manuscript. I've also received reviews that were less than fantastic. Because of this variability, I struggled to answer most of the questions, as depending on the reviewer/editor  "not a problem" or a "major problem" would be the appropriate response... All that being a long way of saying: take my responses with a grain of salt. </t>
  </si>
  <si>
    <t xml:space="preserve">My fear with non-anonymous peer review centres on power/prestige differentials between the author and the reviewer. </t>
  </si>
  <si>
    <t xml:space="preserve">I am leaning towards yes, but don't have a good sense of how this would actually work. </t>
  </si>
  <si>
    <t>For novelty/importance: I think the reviewer should assess if the results are new, but I'm not sure how much they should comment on the importance of the results (seems more subjective).
For question below, I think that having peer review training is a great idea. Based off the reviews I have received, I think that some researchers are adequately (or more than adequately) trained in peer review, while others are not. So are researchers as a collective adequately trained in how to perform effective peer review? I'm not sure...</t>
  </si>
  <si>
    <t>[Other (please describe below)]</t>
  </si>
  <si>
    <t xml:space="preserve">In your view, what are the major problems with the current peer review of manuscripts in the life sciences, in general? </t>
  </si>
  <si>
    <t>Total</t>
  </si>
  <si>
    <t>Normalized to reponses #</t>
  </si>
  <si>
    <t>Peer review takes too long (281)</t>
  </si>
  <si>
    <t>Peer reviewers are pressured to work too quickly (279)</t>
  </si>
  <si>
    <t>Peer reviewers ask for unreasonable experiments (284)</t>
  </si>
  <si>
    <t>Peer reviews are of low quality (278)</t>
  </si>
  <si>
    <t>Peer reviewers are systematically biased for/against authors (by institution, gender) (282)</t>
  </si>
  <si>
    <t>Authors have too much control in selecting reviewers (279)</t>
  </si>
  <si>
    <t xml:space="preserve"> Authors have too little control in selecting reviewers (279)</t>
  </si>
  <si>
    <t>Too many decisions are left to the editor (277)</t>
  </si>
  <si>
    <t>Too few reviewers look at each paper (281)</t>
  </si>
  <si>
    <t>Difficult to find good reviewers/too many requests to peer review) (282)</t>
  </si>
  <si>
    <t>Too few decisions are left to the editor (275)</t>
  </si>
  <si>
    <t>Peer reviewers receive insufficient  credit/recognition/reward (282)</t>
  </si>
  <si>
    <t>Peer reviewers use information unethically (improper sharing of manuscripts, etc) (277)</t>
  </si>
  <si>
    <t>Reviewing the same manuscript at different journals wastes effort (280)</t>
  </si>
  <si>
    <t>Peer reviewers are not trained to provide constructive reviews (282)</t>
  </si>
  <si>
    <t>Peer reviewers are personally biased for/against authors (284)</t>
  </si>
  <si>
    <t xml:space="preserve">Do you have personal experience of the following types of peer review in various roles? (please check all that apply) </t>
  </si>
  <si>
    <t>Open Reports: Peer review where review reports are published alongside the relevant article.</t>
  </si>
  <si>
    <t>Open Identity: Peer review where authors and reviewers are aware of each other’s identity.</t>
  </si>
  <si>
    <t>Open Participation: Peer review that allows the wider community to contribute to the review process</t>
  </si>
  <si>
    <t>Open Interaction: Peer review that allows and encourages direct reciprocal discussion between author(s) and reviewers, as well as between reviewers (like EMBO or eLife)</t>
  </si>
  <si>
    <t>Open pre-review manuscripts: Manuscripts are made immediately available (e.g., via pre-print servers like ArXiv) inadvance of any formal peer review procedures.</t>
  </si>
  <si>
    <t>Commenting on preprints on the preprint server website</t>
  </si>
  <si>
    <t>Open final-version commenting: Review or commenting on final “version of record” publications.</t>
  </si>
  <si>
    <t>Open platforms: Peer review that is de-coupled from publishing in that it is facilitated by a different organisational entity than the venue of publication (Axios, Peerage of Science, Rubriq, etc).</t>
  </si>
  <si>
    <t>Post publication peer review (through a platform such as F1000 Research, Wellcome Open Research, or Gates Open Research)</t>
  </si>
  <si>
    <t>Journal peer review transfer (where peer review reports from one journal were sent to another, along with the manuscript, with consent of the author)</t>
  </si>
  <si>
    <t xml:space="preserve">Reviewers of a manuscript should be expected to review the following components: </t>
  </si>
  <si>
    <t>Statistics</t>
  </si>
  <si>
    <t>Datasets</t>
  </si>
  <si>
    <t>Code</t>
  </si>
  <si>
    <t>Ethics</t>
  </si>
  <si>
    <t>Scientific soundness</t>
  </si>
  <si>
    <t>Interpretation of data</t>
  </si>
  <si>
    <t>Each figure/table</t>
  </si>
  <si>
    <t>Importance of the manuscript</t>
  </si>
  <si>
    <t>Novelty of the manuscript</t>
  </si>
  <si>
    <t>Open reports</t>
  </si>
  <si>
    <t>Open identity</t>
  </si>
  <si>
    <t>Open participation</t>
  </si>
  <si>
    <t>Open interaction</t>
  </si>
  <si>
    <t>Open pre-review manuscripts</t>
  </si>
  <si>
    <t>Commenting on preprints</t>
  </si>
  <si>
    <t>Open final-version commenting</t>
  </si>
  <si>
    <t>Open platforms</t>
  </si>
  <si>
    <t>Post publication peer review</t>
  </si>
  <si>
    <t>Journal peer review transfer</t>
  </si>
  <si>
    <t>Open reports (285)</t>
  </si>
  <si>
    <t>Open identity (285)</t>
  </si>
  <si>
    <t>Open participation(285)</t>
  </si>
  <si>
    <t>Open interaction (284)</t>
  </si>
  <si>
    <t>Open pre-review manuscripts (282)</t>
  </si>
  <si>
    <t>Commenting on preprints (282)</t>
  </si>
  <si>
    <t>Open final-version commenting (280)</t>
  </si>
  <si>
    <t>Open platforms (280)</t>
  </si>
  <si>
    <t>Post publication peer review (282)</t>
  </si>
  <si>
    <t>Journal peer review transfer (282)</t>
  </si>
  <si>
    <t>Other</t>
  </si>
  <si>
    <t>Journals</t>
  </si>
  <si>
    <t>Rounds of peer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</si>
</sst>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h:mm:ss"/>
    <numFmt numFmtId="165" formatCode="&quot;$&quot;#,##0"/>
  </numFmts>
  <fonts count="4" x14ac:knownFonts="1">
    <font>
      <sz val="10"/>
      <color rgb="FF000000"/>
      <name val="Arial"/>
    </font>
    <font>
      <sz val="10"/>
      <name val="Arial"/>
    </font>
    <font>
      <sz val="10"/>
      <color rgb="FF000000"/>
      <name val="Arial"/>
      <family val="2"/>
    </font>
    <font>
      <sz val="10"/>
      <name val="Arial"/>
      <family val="2"/>
    </font>
  </fonts>
  <fills count="3">
    <fill>
      <patternFill patternType="none"/>
    </fill>
    <fill>
      <patternFill patternType="gray125"/>
    </fill>
    <fill>
      <patternFill patternType="solid">
        <fgColor theme="6" tint="0.79998168889431442"/>
        <bgColor indexed="64"/>
      </patternFill>
    </fill>
  </fills>
  <borders count="1">
    <border>
      <left/>
      <right/>
      <top/>
      <bottom/>
      <diagonal/>
    </border>
  </borders>
  <cellStyleXfs count="1">
    <xf numFmtId="0" fontId="0" fillId="0" borderId="0"/>
  </cellStyleXfs>
  <cellXfs count="10">
    <xf numFmtId="0" fontId="0" fillId="0" borderId="0" xfId="0" applyFont="1" applyAlignment="1"/>
    <xf numFmtId="0" fontId="1" fillId="0" borderId="0" xfId="0" applyFont="1" applyAlignment="1"/>
    <xf numFmtId="164" fontId="1" fillId="0" borderId="0" xfId="0" applyNumberFormat="1" applyFont="1" applyAlignment="1"/>
    <xf numFmtId="165" fontId="1" fillId="0" borderId="0" xfId="0" applyNumberFormat="1" applyFont="1" applyAlignment="1"/>
    <xf numFmtId="0" fontId="0" fillId="0" borderId="0" xfId="0" applyFont="1" applyAlignment="1">
      <alignment wrapText="1"/>
    </xf>
    <xf numFmtId="0" fontId="0" fillId="2" borderId="0" xfId="0" applyFont="1" applyFill="1" applyAlignment="1"/>
    <xf numFmtId="0" fontId="2" fillId="0" borderId="0" xfId="0" applyFont="1" applyAlignment="1"/>
    <xf numFmtId="0" fontId="2" fillId="0" borderId="0" xfId="0" applyFont="1" applyAlignment="1">
      <alignment wrapText="1"/>
    </xf>
    <xf numFmtId="0" fontId="0" fillId="2" borderId="0" xfId="0" applyFont="1" applyFill="1" applyAlignment="1">
      <alignment wrapText="1"/>
    </xf>
    <xf numFmtId="0" fontId="3" fillId="0" borderId="0" xfId="0" applyFont="1" applyAlignment="1"/>
  </cellXfs>
  <cellStyles count="1">
    <cellStyle name="Normal" xfId="0" builtinId="0"/>
  </cellStyles>
  <dxfs count="0"/>
  <tableStyles count="0" defaultTableStyle="TableStyleMedium2" defaultPivotStyle="PivotStyleLight16"/>
  <colors>
    <mruColors>
      <color rgb="FFFFCCCC"/>
      <color rgb="FFF3DAD9"/>
      <color rgb="FFDB918D"/>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'Charts and raw responses'!$BM$1</c:f>
              <c:strCache>
                <c:ptCount val="1"/>
                <c:pt idx="0">
                  <c:v>Should scientists receive monetary compensation for peer review?</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6-65CB-4164-BEE5-43AC86542C70}"/>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F-65CB-4164-BEE5-43AC86542C7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380-4F8B-8498-4865098E385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and raw responses'!$BL$2:$BL$4</c:f>
              <c:strCache>
                <c:ptCount val="3"/>
                <c:pt idx="0">
                  <c:v>Yes</c:v>
                </c:pt>
                <c:pt idx="1">
                  <c:v>No</c:v>
                </c:pt>
                <c:pt idx="2">
                  <c:v>Don't know</c:v>
                </c:pt>
              </c:strCache>
            </c:strRef>
          </c:cat>
          <c:val>
            <c:numRef>
              <c:f>'Charts and raw responses'!$BM$2:$BM$4</c:f>
              <c:numCache>
                <c:formatCode>General</c:formatCode>
                <c:ptCount val="3"/>
                <c:pt idx="0">
                  <c:v>84</c:v>
                </c:pt>
                <c:pt idx="1">
                  <c:v>135</c:v>
                </c:pt>
                <c:pt idx="2">
                  <c:v>75</c:v>
                </c:pt>
              </c:numCache>
            </c:numRef>
          </c:val>
          <c:extLst>
            <c:ext xmlns:c16="http://schemas.microsoft.com/office/drawing/2014/chart" uri="{C3380CC4-5D6E-409C-BE32-E72D297353CC}">
              <c16:uniqueId val="{00000000-65CB-4164-BEE5-43AC86542C70}"/>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your most recent published paper, how many different journals did you submit it to (including the one it was published in)?</a:t>
            </a:r>
          </a:p>
        </c:rich>
      </c:tx>
      <c:overlay val="0"/>
      <c:spPr>
        <a:noFill/>
        <a:ln>
          <a:noFill/>
        </a:ln>
        <a:effectLst/>
      </c:spPr>
    </c:title>
    <c:autoTitleDeleted val="0"/>
    <c:plotArea>
      <c:layout/>
      <c:lineChart>
        <c:grouping val="standard"/>
        <c:varyColors val="0"/>
        <c:ser>
          <c:idx val="1"/>
          <c:order val="0"/>
          <c:tx>
            <c:strRef>
              <c:f>'Charts and raw responses'!$BQ$2</c:f>
              <c:strCache>
                <c:ptCount val="1"/>
                <c:pt idx="0">
                  <c:v>Journals</c:v>
                </c:pt>
              </c:strCache>
            </c:strRef>
          </c:tx>
          <c:spPr>
            <a:ln>
              <a:solidFill>
                <a:srgbClr val="FF0000"/>
              </a:solidFill>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'Charts and raw responses'!$BP$3:$BP$14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'Charts and raw responses'!$BQ$3:$BQ$14</c:f>
              <c:numCache>
                <c:formatCode>General</c:formatCode>
                <c:ptCount val="12"/>
                <c:pt idx="0">
                  <c:v>127</c:v>
                </c:pt>
                <c:pt idx="1">
                  <c:v>55</c:v>
                </c:pt>
                <c:pt idx="2">
                  <c:v>40</c:v>
                </c:pt>
                <c:pt idx="3">
                  <c:v>19</c:v>
                </c:pt>
                <c:pt idx="4">
                  <c:v>5</c:v>
                </c:pt>
                <c:pt idx="5">
                  <c:v>4</c:v>
                </c:pt>
                <c:pt idx="6">
                  <c:v>3</c:v>
                </c:pt>
                <c:pt idx="7">
                  <c:v>0</c:v>
                </c:pt>
                <c:pt idx="8">
                  <c:v>2</c:v>
                </c:pt>
                <c:pt idx="9">
                  <c:v>1</c:v>
                </c:pt>
                <c:pt idx="10">
                  <c:v>1</c:v>
                </c:pt>
                <c:pt idx="11">
                  <c:v>2</c:v>
                </c:pt>
              </c:numCache>
            </c:numRef>
          </c:val>
          <c:smooth val="0"/>
          <c:extLst>
            <c:ext xmlns:c16="http://schemas.microsoft.com/office/drawing/2014/chart" uri="{C3380CC4-5D6E-409C-BE32-E72D297353CC}">
              <c16:uniqueId val="{00000003-75E1-42CE-9AD2-EA2992FCC2F9}"/>
            </c:ext>
          </c:extLst>
        </c:ser>
        <c:dLbls>
          <c:showLegendKey val="0"/>
          <c:showVal val="1"/>
          <c:showCatName val="0"/>
          <c:showSerName val="0"/>
          <c:showPercent val="0"/>
          <c:showBubbleSize val="0"/>
        </c:dLbls>
        <c:smooth val="0"/>
        <c:axId val="726785968"/>
        <c:axId val="726786296"/>
      </c:lineChart>
      <c:catAx>
        <c:axId val="72678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6786296"/>
        <c:crosses val="autoZero"/>
        <c:auto val="1"/>
        <c:lblAlgn val="ctr"/>
        <c:lblOffset val="100"/>
        <c:noMultiLvlLbl val="0"/>
      </c:catAx>
      <c:valAx>
        <c:axId val="72678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6785968"/>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 your most recent published paper, how many rounds of peer review did the manuscript go through? </a:t>
            </a:r>
          </a:p>
        </c:rich>
      </c:tx>
      <c:overlay val="0"/>
      <c:spPr>
        <a:noFill/>
        <a:ln>
          <a:noFill/>
        </a:ln>
        <a:effectLst/>
      </c:spPr>
    </c:title>
    <c:autoTitleDeleted val="0"/>
    <c:plotArea>
      <c:layout/>
      <c:lineChart>
        <c:grouping val="standard"/>
        <c:varyColors val="0"/>
        <c:ser>
          <c:idx val="0"/>
          <c:order val="0"/>
          <c:tx>
            <c:strRef>
              <c:f>'Charts and raw responses'!$BS$2</c:f>
              <c:strCache>
                <c:ptCount val="1"/>
                <c:pt idx="0">
                  <c:v>Rounds of peer review</c:v>
                </c:pt>
              </c:strCache>
            </c:strRef>
          </c:tx>
          <c:spPr>
            <a:ln w="28575" cap="rnd">
              <a:solidFill>
                <a:sysClr val="windowText" lastClr="000000"/>
              </a:solidFill>
              <a:round/>
            </a:ln>
            <a:effectLst/>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'Charts and raw responses'!$BR$3:$BR$14</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'Charts and raw responses'!$BS$3:$BS$14</c:f>
              <c:numCache>
                <c:formatCode>General</c:formatCode>
                <c:ptCount val="12"/>
                <c:pt idx="0">
                  <c:v>67</c:v>
                </c:pt>
                <c:pt idx="1">
                  <c:v>118</c:v>
                </c:pt>
                <c:pt idx="2">
                  <c:v>51</c:v>
                </c:pt>
                <c:pt idx="3">
                  <c:v>12</c:v>
                </c:pt>
                <c:pt idx="4">
                  <c:v>11</c:v>
                </c:pt>
                <c:pt idx="5">
                  <c:v>3</c:v>
                </c:pt>
                <c:pt idx="6">
                  <c:v>0</c:v>
                </c:pt>
                <c:pt idx="7">
                  <c:v>1</c:v>
                </c:pt>
                <c:pt idx="8">
                  <c:v>0</c:v>
                </c:pt>
                <c:pt idx="9">
                  <c:v>1</c:v>
                </c:pt>
                <c:pt idx="10">
                  <c:v>0</c:v>
                </c:pt>
                <c:pt idx="11">
                  <c:v>1</c:v>
                </c:pt>
              </c:numCache>
            </c:numRef>
          </c:val>
          <c:smooth val="0"/>
          <c:extLst>
            <c:ext xmlns:c16="http://schemas.microsoft.com/office/drawing/2014/chart" uri="{C3380CC4-5D6E-409C-BE32-E72D297353CC}">
              <c16:uniqueId val="{00000001-59E9-44A0-8D86-F0D72F90BFCA}"/>
            </c:ext>
          </c:extLst>
        </c:ser>
        <c:dLbls>
          <c:showLegendKey val="0"/>
          <c:showVal val="1"/>
          <c:showCatName val="0"/>
          <c:showSerName val="0"/>
          <c:showPercent val="0"/>
          <c:showBubbleSize val="0"/>
        </c:dLbls>
        <c:smooth val="0"/>
        <c:axId val="726785968"/>
        <c:axId val="726786296"/>
      </c:lineChart>
      <c:catAx>
        <c:axId val="72678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6786296"/>
        <c:crosses val="autoZero"/>
        <c:auto val="1"/>
        <c:lblAlgn val="ctr"/>
        <c:lblOffset val="100"/>
        <c:noMultiLvlLbl val="0"/>
      </c:catAx>
      <c:valAx>
        <c:axId val="726786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6785968"/>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'Charts and raw responses'!$CF$1</c:f>
              <c:strCache>
                <c:ptCount val="1"/>
                <c:pt idx="0">
                  <c:v>Researchers are adequately trained in how to perform effective peer review.</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C-E968-4B07-A718-E835F3FB3900}"/>
              </c:ext>
            </c:extLst>
          </c:dPt>
          <c:dPt>
            <c:idx val="1"/>
            <c:bubble3D val="0"/>
            <c:spPr>
              <a:solidFill>
                <a:srgbClr val="FFCCCC"/>
              </a:solidFill>
              <a:ln w="19050">
                <a:solidFill>
                  <a:schemeClr val="lt1"/>
                </a:solidFill>
              </a:ln>
              <a:effectLst/>
            </c:spPr>
            <c:extLst>
              <c:ext xmlns:c16="http://schemas.microsoft.com/office/drawing/2014/chart" uri="{C3380CC4-5D6E-409C-BE32-E72D297353CC}">
                <c16:uniqueId val="{00000007-E968-4B07-A718-E835F3FB3900}"/>
              </c:ext>
            </c:extLst>
          </c:dPt>
          <c:dPt>
            <c:idx val="2"/>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0F-E968-4B07-A718-E835F3FB3900}"/>
              </c:ext>
            </c:extLst>
          </c:dPt>
          <c:dPt>
            <c:idx val="3"/>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12-E968-4B07-A718-E835F3FB3900}"/>
              </c:ext>
            </c:extLst>
          </c:dPt>
          <c:dPt>
            <c:idx val="4"/>
            <c:bubble3D val="0"/>
            <c:spPr>
              <a:solidFill>
                <a:schemeClr val="tx1"/>
              </a:solidFill>
              <a:ln w="19050">
                <a:solidFill>
                  <a:schemeClr val="lt1"/>
                </a:solidFill>
              </a:ln>
              <a:effectLst/>
            </c:spPr>
            <c:extLst>
              <c:ext xmlns:c16="http://schemas.microsoft.com/office/drawing/2014/chart" uri="{C3380CC4-5D6E-409C-BE32-E72D297353CC}">
                <c16:uniqueId val="{00000016-E968-4B07-A718-E835F3FB3900}"/>
              </c:ext>
            </c:extLst>
          </c:dPt>
          <c:dPt>
            <c:idx val="5"/>
            <c:bubble3D val="0"/>
            <c:spPr>
              <a:solidFill>
                <a:schemeClr val="bg1"/>
              </a:solidFill>
              <a:ln w="6350">
                <a:solidFill>
                  <a:sysClr val="windowText" lastClr="000000"/>
                </a:solidFill>
              </a:ln>
              <a:effectLst/>
            </c:spPr>
            <c:extLst>
              <c:ext xmlns:c16="http://schemas.microsoft.com/office/drawing/2014/chart" uri="{C3380CC4-5D6E-409C-BE32-E72D297353CC}">
                <c16:uniqueId val="{00000019-E968-4B07-A718-E835F3FB3900}"/>
              </c:ext>
            </c:extLst>
          </c:dPt>
          <c:cat>
            <c:strRef>
              <c:f>'Charts and raw responses'!$CE$2:$CE$7</c:f>
              <c:strCache>
                <c:ptCount val="6"/>
                <c:pt idx="0">
                  <c:v>Strongly agree</c:v>
                </c:pt>
                <c:pt idx="1">
                  <c:v>Agree</c:v>
                </c:pt>
                <c:pt idx="2">
                  <c:v>Neutral</c:v>
                </c:pt>
                <c:pt idx="3">
                  <c:v>Disagree</c:v>
                </c:pt>
                <c:pt idx="4">
                  <c:v>Strongly disagree</c:v>
                </c:pt>
                <c:pt idx="5">
                  <c:v>Don't know</c:v>
                </c:pt>
              </c:strCache>
            </c:strRef>
          </c:cat>
          <c:val>
            <c:numRef>
              <c:f>'Charts and raw responses'!$CF$2:$CF$7</c:f>
              <c:numCache>
                <c:formatCode>General</c:formatCode>
                <c:ptCount val="6"/>
                <c:pt idx="0">
                  <c:v>8</c:v>
                </c:pt>
                <c:pt idx="1">
                  <c:v>27</c:v>
                </c:pt>
                <c:pt idx="2">
                  <c:v>54</c:v>
                </c:pt>
                <c:pt idx="3">
                  <c:v>155</c:v>
                </c:pt>
                <c:pt idx="4">
                  <c:v>44</c:v>
                </c:pt>
                <c:pt idx="5">
                  <c:v>4</c:v>
                </c:pt>
              </c:numCache>
            </c:numRef>
          </c:val>
          <c:extLst>
            <c:ext xmlns:c16="http://schemas.microsoft.com/office/drawing/2014/chart" uri="{C3380CC4-5D6E-409C-BE32-E72D297353CC}">
              <c16:uniqueId val="{00000000-E968-4B07-A718-E835F3FB390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Do you have personal experience of the following types of peer review in various roles? (please check all that apply)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'Experiences with types'!$A$3</c:f>
              <c:strCache>
                <c:ptCount val="1"/>
                <c:pt idx="0">
                  <c:v>Author</c:v>
                </c:pt>
              </c:strCache>
            </c:strRef>
          </c:tx>
          <c:spPr>
            <a:solidFill>
              <a:srgbClr val="FF0000"/>
            </a:solidFill>
            <a:ln>
              <a:noFill/>
            </a:ln>
            <a:effectLst/>
          </c:spPr>
          <c:invertIfNegative val="0"/>
          <c:cat>
            <c:strRef>
              <c:f>'Experiences with types'!$B$2:$K$2</c:f>
              <c:strCache>
                <c:ptCount val="10"/>
                <c:pt idx="0">
                  <c:v>Open reports</c:v>
                </c:pt>
                <c:pt idx="1">
                  <c:v>Open identity</c:v>
                </c:pt>
                <c:pt idx="2">
                  <c:v>Open participation</c:v>
                </c:pt>
                <c:pt idx="3">
                  <c:v>Open interaction</c:v>
                </c:pt>
                <c:pt idx="4">
                  <c:v>Open pre-review manuscripts</c:v>
                </c:pt>
                <c:pt idx="5">
                  <c:v>Commenting on preprints</c:v>
                </c:pt>
                <c:pt idx="6">
                  <c:v>Open final-version commenting</c:v>
                </c:pt>
                <c:pt idx="7">
                  <c:v>Open platforms</c:v>
                </c:pt>
                <c:pt idx="8">
                  <c:v>Post publication peer review</c:v>
                </c:pt>
                <c:pt idx="9">
                  <c:v>Journal peer review transfer</c:v>
                </c:pt>
              </c:strCache>
            </c:strRef>
          </c:cat>
          <c:val>
            <c:numRef>
              <c:f>'Experiences with types'!$B$3:$K$3</c:f>
              <c:numCache>
                <c:formatCode>General</c:formatCode>
                <c:ptCount val="10"/>
                <c:pt idx="0">
                  <c:v>82</c:v>
                </c:pt>
                <c:pt idx="1">
                  <c:v>67</c:v>
                </c:pt>
                <c:pt idx="2">
                  <c:v>31</c:v>
                </c:pt>
                <c:pt idx="3">
                  <c:v>57</c:v>
                </c:pt>
                <c:pt idx="4">
                  <c:v>103</c:v>
                </c:pt>
                <c:pt idx="5">
                  <c:v>35</c:v>
                </c:pt>
                <c:pt idx="6">
                  <c:v>23</c:v>
                </c:pt>
                <c:pt idx="7">
                  <c:v>10</c:v>
                </c:pt>
                <c:pt idx="8">
                  <c:v>60</c:v>
                </c:pt>
                <c:pt idx="9">
                  <c:v>90</c:v>
                </c:pt>
              </c:numCache>
            </c:numRef>
          </c:val>
          <c:extLst>
            <c:ext xmlns:c16="http://schemas.microsoft.com/office/drawing/2014/chart" uri="{C3380CC4-5D6E-409C-BE32-E72D297353CC}">
              <c16:uniqueId val="{00000000-CBA8-49ED-A07A-50CBB08D8724}"/>
            </c:ext>
          </c:extLst>
        </c:ser>
        <c:ser>
          <c:idx val="1"/>
          <c:order val="1"/>
          <c:tx>
            <c:strRef>
              <c:f>'Experiences with types'!$A$4</c:f>
              <c:strCache>
                <c:ptCount val="1"/>
                <c:pt idx="0">
                  <c:v>Reviewer</c:v>
                </c:pt>
              </c:strCache>
            </c:strRef>
          </c:tx>
          <c:spPr>
            <a:solidFill>
              <a:srgbClr val="FFCCCC"/>
            </a:solidFill>
            <a:ln>
              <a:noFill/>
            </a:ln>
            <a:effectLst/>
          </c:spPr>
          <c:invertIfNegative val="0"/>
          <c:cat>
            <c:strRef>
              <c:f>'Experiences with types'!$B$2:$K$2</c:f>
              <c:strCache>
                <c:ptCount val="10"/>
                <c:pt idx="0">
                  <c:v>Open reports</c:v>
                </c:pt>
                <c:pt idx="1">
                  <c:v>Open identity</c:v>
                </c:pt>
                <c:pt idx="2">
                  <c:v>Open participation</c:v>
                </c:pt>
                <c:pt idx="3">
                  <c:v>Open interaction</c:v>
                </c:pt>
                <c:pt idx="4">
                  <c:v>Open pre-review manuscripts</c:v>
                </c:pt>
                <c:pt idx="5">
                  <c:v>Commenting on preprints</c:v>
                </c:pt>
                <c:pt idx="6">
                  <c:v>Open final-version commenting</c:v>
                </c:pt>
                <c:pt idx="7">
                  <c:v>Open platforms</c:v>
                </c:pt>
                <c:pt idx="8">
                  <c:v>Post publication peer review</c:v>
                </c:pt>
                <c:pt idx="9">
                  <c:v>Journal peer review transfer</c:v>
                </c:pt>
              </c:strCache>
            </c:strRef>
          </c:cat>
          <c:val>
            <c:numRef>
              <c:f>'Experiences with types'!$B$4:$K$4</c:f>
              <c:numCache>
                <c:formatCode>General</c:formatCode>
                <c:ptCount val="10"/>
                <c:pt idx="0">
                  <c:v>65</c:v>
                </c:pt>
                <c:pt idx="1">
                  <c:v>62</c:v>
                </c:pt>
                <c:pt idx="2">
                  <c:v>14</c:v>
                </c:pt>
                <c:pt idx="3">
                  <c:v>41</c:v>
                </c:pt>
                <c:pt idx="4">
                  <c:v>21</c:v>
                </c:pt>
                <c:pt idx="5">
                  <c:v>12</c:v>
                </c:pt>
                <c:pt idx="6">
                  <c:v>10</c:v>
                </c:pt>
                <c:pt idx="7">
                  <c:v>11</c:v>
                </c:pt>
                <c:pt idx="8">
                  <c:v>16</c:v>
                </c:pt>
                <c:pt idx="9">
                  <c:v>31</c:v>
                </c:pt>
              </c:numCache>
            </c:numRef>
          </c:val>
          <c:extLst>
            <c:ext xmlns:c16="http://schemas.microsoft.com/office/drawing/2014/chart" uri="{C3380CC4-5D6E-409C-BE32-E72D297353CC}">
              <c16:uniqueId val="{00000001-CBA8-49ED-A07A-50CBB08D8724}"/>
            </c:ext>
          </c:extLst>
        </c:ser>
        <c:ser>
          <c:idx val="2"/>
          <c:order val="2"/>
          <c:tx>
            <c:strRef>
              <c:f>'Experiences with types'!$A$5</c:f>
              <c:strCache>
                <c:ptCount val="1"/>
                <c:pt idx="0">
                  <c:v>Editor</c:v>
                </c:pt>
              </c:strCache>
            </c:strRef>
          </c:tx>
          <c:spPr>
            <a:solidFill>
              <a:schemeClr val="bg2">
                <a:lumMod val="90000"/>
              </a:schemeClr>
            </a:solidFill>
            <a:ln>
              <a:noFill/>
            </a:ln>
            <a:effectLst/>
          </c:spPr>
          <c:invertIfNegative val="0"/>
          <c:cat>
            <c:strRef>
              <c:f>'Experiences with types'!$B$2:$K$2</c:f>
              <c:strCache>
                <c:ptCount val="10"/>
                <c:pt idx="0">
                  <c:v>Open reports</c:v>
                </c:pt>
                <c:pt idx="1">
                  <c:v>Open identity</c:v>
                </c:pt>
                <c:pt idx="2">
                  <c:v>Open participation</c:v>
                </c:pt>
                <c:pt idx="3">
                  <c:v>Open interaction</c:v>
                </c:pt>
                <c:pt idx="4">
                  <c:v>Open pre-review manuscripts</c:v>
                </c:pt>
                <c:pt idx="5">
                  <c:v>Commenting on preprints</c:v>
                </c:pt>
                <c:pt idx="6">
                  <c:v>Open final-version commenting</c:v>
                </c:pt>
                <c:pt idx="7">
                  <c:v>Open platforms</c:v>
                </c:pt>
                <c:pt idx="8">
                  <c:v>Post publication peer review</c:v>
                </c:pt>
                <c:pt idx="9">
                  <c:v>Journal peer review transfer</c:v>
                </c:pt>
              </c:strCache>
            </c:strRef>
          </c:cat>
          <c:val>
            <c:numRef>
              <c:f>'Experiences with types'!$B$5:$K$5</c:f>
              <c:numCache>
                <c:formatCode>General</c:formatCode>
                <c:ptCount val="10"/>
                <c:pt idx="0">
                  <c:v>29</c:v>
                </c:pt>
                <c:pt idx="1">
                  <c:v>28</c:v>
                </c:pt>
                <c:pt idx="2">
                  <c:v>5</c:v>
                </c:pt>
                <c:pt idx="3">
                  <c:v>22</c:v>
                </c:pt>
                <c:pt idx="4">
                  <c:v>17</c:v>
                </c:pt>
                <c:pt idx="5">
                  <c:v>6</c:v>
                </c:pt>
                <c:pt idx="6">
                  <c:v>9</c:v>
                </c:pt>
                <c:pt idx="7">
                  <c:v>7</c:v>
                </c:pt>
                <c:pt idx="8">
                  <c:v>6</c:v>
                </c:pt>
                <c:pt idx="9">
                  <c:v>46</c:v>
                </c:pt>
              </c:numCache>
            </c:numRef>
          </c:val>
          <c:extLst>
            <c:ext xmlns:c16="http://schemas.microsoft.com/office/drawing/2014/chart" uri="{C3380CC4-5D6E-409C-BE32-E72D297353CC}">
              <c16:uniqueId val="{00000002-CBA8-49ED-A07A-50CBB08D8724}"/>
            </c:ext>
          </c:extLst>
        </c:ser>
        <c:ser>
          <c:idx val="3"/>
          <c:order val="3"/>
          <c:tx>
            <c:strRef>
              <c:f>'Experiences with types'!$A$6</c:f>
              <c:strCache>
                <c:ptCount val="1"/>
                <c:pt idx="0">
                  <c:v>Publisher</c:v>
                </c:pt>
              </c:strCache>
            </c:strRef>
          </c:tx>
          <c:spPr>
            <a:solidFill>
              <a:schemeClr val="tx1">
                <a:lumMod val="50000"/>
                <a:lumOff val="50000"/>
              </a:schemeClr>
            </a:solidFill>
            <a:ln>
              <a:noFill/>
            </a:ln>
            <a:effectLst/>
          </c:spPr>
          <c:invertIfNegative val="0"/>
          <c:cat>
            <c:strRef>
              <c:f>'Experiences with types'!$B$2:$K$2</c:f>
              <c:strCache>
                <c:ptCount val="10"/>
                <c:pt idx="0">
                  <c:v>Open reports</c:v>
                </c:pt>
                <c:pt idx="1">
                  <c:v>Open identity</c:v>
                </c:pt>
                <c:pt idx="2">
                  <c:v>Open participation</c:v>
                </c:pt>
                <c:pt idx="3">
                  <c:v>Open interaction</c:v>
                </c:pt>
                <c:pt idx="4">
                  <c:v>Open pre-review manuscripts</c:v>
                </c:pt>
                <c:pt idx="5">
                  <c:v>Commenting on preprints</c:v>
                </c:pt>
                <c:pt idx="6">
                  <c:v>Open final-version commenting</c:v>
                </c:pt>
                <c:pt idx="7">
                  <c:v>Open platforms</c:v>
                </c:pt>
                <c:pt idx="8">
                  <c:v>Post publication peer review</c:v>
                </c:pt>
                <c:pt idx="9">
                  <c:v>Journal peer review transfer</c:v>
                </c:pt>
              </c:strCache>
            </c:strRef>
          </c:cat>
          <c:val>
            <c:numRef>
              <c:f>'Experiences with types'!$B$6:$K$6</c:f>
              <c:numCache>
                <c:formatCode>General</c:formatCode>
                <c:ptCount val="10"/>
                <c:pt idx="0">
                  <c:v>16</c:v>
                </c:pt>
                <c:pt idx="1">
                  <c:v>14</c:v>
                </c:pt>
                <c:pt idx="2">
                  <c:v>7</c:v>
                </c:pt>
                <c:pt idx="3">
                  <c:v>10</c:v>
                </c:pt>
                <c:pt idx="4">
                  <c:v>14</c:v>
                </c:pt>
                <c:pt idx="5">
                  <c:v>4</c:v>
                </c:pt>
                <c:pt idx="6">
                  <c:v>5</c:v>
                </c:pt>
                <c:pt idx="7">
                  <c:v>2</c:v>
                </c:pt>
                <c:pt idx="8">
                  <c:v>3</c:v>
                </c:pt>
                <c:pt idx="9">
                  <c:v>21</c:v>
                </c:pt>
              </c:numCache>
            </c:numRef>
          </c:val>
          <c:extLst>
            <c:ext xmlns:c16="http://schemas.microsoft.com/office/drawing/2014/chart" uri="{C3380CC4-5D6E-409C-BE32-E72D297353CC}">
              <c16:uniqueId val="{00000003-CBA8-49ED-A07A-50CBB08D8724}"/>
            </c:ext>
          </c:extLst>
        </c:ser>
        <c:ser>
          <c:idx val="4"/>
          <c:order val="4"/>
          <c:tx>
            <c:strRef>
              <c:f>'Experiences with types'!$A$7</c:f>
              <c:strCache>
                <c:ptCount val="1"/>
                <c:pt idx="0">
                  <c:v>Reader</c:v>
                </c:pt>
              </c:strCache>
            </c:strRef>
          </c:tx>
          <c:spPr>
            <a:solidFill>
              <a:schemeClr val="tx1"/>
            </a:solidFill>
            <a:ln>
              <a:noFill/>
            </a:ln>
            <a:effectLst/>
          </c:spPr>
          <c:invertIfNegative val="0"/>
          <c:cat>
            <c:strRef>
              <c:f>'Experiences with types'!$B$2:$K$2</c:f>
              <c:strCache>
                <c:ptCount val="10"/>
                <c:pt idx="0">
                  <c:v>Open reports</c:v>
                </c:pt>
                <c:pt idx="1">
                  <c:v>Open identity</c:v>
                </c:pt>
                <c:pt idx="2">
                  <c:v>Open participation</c:v>
                </c:pt>
                <c:pt idx="3">
                  <c:v>Open interaction</c:v>
                </c:pt>
                <c:pt idx="4">
                  <c:v>Open pre-review manuscripts</c:v>
                </c:pt>
                <c:pt idx="5">
                  <c:v>Commenting on preprints</c:v>
                </c:pt>
                <c:pt idx="6">
                  <c:v>Open final-version commenting</c:v>
                </c:pt>
                <c:pt idx="7">
                  <c:v>Open platforms</c:v>
                </c:pt>
                <c:pt idx="8">
                  <c:v>Post publication peer review</c:v>
                </c:pt>
                <c:pt idx="9">
                  <c:v>Journal peer review transfer</c:v>
                </c:pt>
              </c:strCache>
            </c:strRef>
          </c:cat>
          <c:val>
            <c:numRef>
              <c:f>'Experiences with types'!$B$7:$K$7</c:f>
              <c:numCache>
                <c:formatCode>General</c:formatCode>
                <c:ptCount val="10"/>
                <c:pt idx="0">
                  <c:v>111</c:v>
                </c:pt>
                <c:pt idx="1">
                  <c:v>60</c:v>
                </c:pt>
                <c:pt idx="2">
                  <c:v>59</c:v>
                </c:pt>
                <c:pt idx="3">
                  <c:v>58</c:v>
                </c:pt>
                <c:pt idx="4">
                  <c:v>118</c:v>
                </c:pt>
                <c:pt idx="5">
                  <c:v>64</c:v>
                </c:pt>
                <c:pt idx="6">
                  <c:v>54</c:v>
                </c:pt>
                <c:pt idx="7">
                  <c:v>28</c:v>
                </c:pt>
                <c:pt idx="8">
                  <c:v>92</c:v>
                </c:pt>
                <c:pt idx="9">
                  <c:v>23</c:v>
                </c:pt>
              </c:numCache>
            </c:numRef>
          </c:val>
          <c:extLst>
            <c:ext xmlns:c16="http://schemas.microsoft.com/office/drawing/2014/chart" uri="{C3380CC4-5D6E-409C-BE32-E72D297353CC}">
              <c16:uniqueId val="{00000004-CBA8-49ED-A07A-50CBB08D8724}"/>
            </c:ext>
          </c:extLst>
        </c:ser>
        <c:ser>
          <c:idx val="5"/>
          <c:order val="5"/>
          <c:tx>
            <c:strRef>
              <c:f>'Experiences with types'!$A$8</c:f>
              <c:strCache>
                <c:ptCount val="1"/>
                <c:pt idx="0">
                  <c:v>None</c:v>
                </c:pt>
              </c:strCache>
            </c:strRef>
          </c:tx>
          <c:spPr>
            <a:solidFill>
              <a:schemeClr val="bg1"/>
            </a:solidFill>
            <a:ln>
              <a:solidFill>
                <a:sysClr val="windowText" lastClr="000000"/>
              </a:solidFill>
            </a:ln>
            <a:effectLst/>
          </c:spPr>
          <c:invertIfNegative val="0"/>
          <c:cat>
            <c:strRef>
              <c:f>'Experiences with types'!$B$2:$K$2</c:f>
              <c:strCache>
                <c:ptCount val="10"/>
                <c:pt idx="0">
                  <c:v>Open reports</c:v>
                </c:pt>
                <c:pt idx="1">
                  <c:v>Open identity</c:v>
                </c:pt>
                <c:pt idx="2">
                  <c:v>Open participation</c:v>
                </c:pt>
                <c:pt idx="3">
                  <c:v>Open interaction</c:v>
                </c:pt>
                <c:pt idx="4">
                  <c:v>Open pre-review manuscripts</c:v>
                </c:pt>
                <c:pt idx="5">
                  <c:v>Commenting on preprints</c:v>
                </c:pt>
                <c:pt idx="6">
                  <c:v>Open final-version commenting</c:v>
                </c:pt>
                <c:pt idx="7">
                  <c:v>Open platforms</c:v>
                </c:pt>
                <c:pt idx="8">
                  <c:v>Post publication peer review</c:v>
                </c:pt>
                <c:pt idx="9">
                  <c:v>Journal peer review transfer</c:v>
                </c:pt>
              </c:strCache>
            </c:strRef>
          </c:cat>
          <c:val>
            <c:numRef>
              <c:f>'Experiences with types'!$B$8:$K$8</c:f>
              <c:numCache>
                <c:formatCode>General</c:formatCode>
                <c:ptCount val="10"/>
                <c:pt idx="0">
                  <c:v>87</c:v>
                </c:pt>
                <c:pt idx="1">
                  <c:v>138</c:v>
                </c:pt>
                <c:pt idx="2">
                  <c:v>176</c:v>
                </c:pt>
                <c:pt idx="3">
                  <c:v>135</c:v>
                </c:pt>
                <c:pt idx="4">
                  <c:v>83</c:v>
                </c:pt>
                <c:pt idx="5">
                  <c:v>167</c:v>
                </c:pt>
                <c:pt idx="6">
                  <c:v>174</c:v>
                </c:pt>
                <c:pt idx="7">
                  <c:v>210</c:v>
                </c:pt>
                <c:pt idx="8">
                  <c:v>131</c:v>
                </c:pt>
                <c:pt idx="9">
                  <c:v>105</c:v>
                </c:pt>
              </c:numCache>
            </c:numRef>
          </c:val>
          <c:extLst>
            <c:ext xmlns:c16="http://schemas.microsoft.com/office/drawing/2014/chart" uri="{C3380CC4-5D6E-409C-BE32-E72D297353CC}">
              <c16:uniqueId val="{00000005-CBA8-49ED-A07A-50CBB08D8724}"/>
            </c:ext>
          </c:extLst>
        </c:ser>
        <c:dLbls>
          <c:showLegendKey val="0"/>
          <c:showVal val="0"/>
          <c:showCatName val="0"/>
          <c:showSerName val="0"/>
          <c:showPercent val="0"/>
          <c:showBubbleSize val="0"/>
        </c:dLbls>
        <c:gapWidth val="50"/>
        <c:overlap val="100"/>
        <c:axId val="650007368"/>
        <c:axId val="650012616"/>
      </c:barChart>
      <c:catAx>
        <c:axId val="650007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50012616"/>
        <c:crosses val="autoZero"/>
        <c:auto val="1"/>
        <c:lblAlgn val="ctr"/>
        <c:lblOffset val="100"/>
        <c:noMultiLvlLbl val="0"/>
      </c:catAx>
      <c:valAx>
        <c:axId val="650012616"/>
        <c:scaling>
          <c:orientation val="minMax"/>
          <c:max val="4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007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 your view, what are the major problems with the current peer review of manuscripts in the life sciences, in general? (# of responses)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5544219331866469"/>
          <c:y val="0.12735119124185021"/>
          <c:w val="0.43332501750460584"/>
          <c:h val="0.76435237890239582"/>
        </c:manualLayout>
      </c:layout>
      <c:barChart>
        <c:barDir val="bar"/>
        <c:grouping val="stacked"/>
        <c:varyColors val="0"/>
        <c:ser>
          <c:idx val="0"/>
          <c:order val="0"/>
          <c:tx>
            <c:strRef>
              <c:f>'Problems in peer review'!$A$9</c:f>
              <c:strCache>
                <c:ptCount val="1"/>
                <c:pt idx="0">
                  <c:v>Major problem</c:v>
                </c:pt>
              </c:strCache>
            </c:strRef>
          </c:tx>
          <c:spPr>
            <a:solidFill>
              <a:srgbClr val="FF0000"/>
            </a:solidFill>
            <a:ln>
              <a:noFill/>
            </a:ln>
            <a:effectLst/>
          </c:spPr>
          <c:invertIfNegative val="0"/>
          <c:cat>
            <c:strRef>
              <c:f>'Problems in peer review'!$B$8:$Q$8</c:f>
              <c:strCache>
                <c:ptCount val="16"/>
                <c:pt idx="0">
                  <c:v>Peer review takes too long (281)</c:v>
                </c:pt>
                <c:pt idx="1">
                  <c:v>Peer reviewers are pressured to work too quickly (279)</c:v>
                </c:pt>
                <c:pt idx="2">
                  <c:v>Peer reviewers ask for unreasonable experiments (284)</c:v>
                </c:pt>
                <c:pt idx="3">
                  <c:v>Peer reviews are of low quality (278)</c:v>
                </c:pt>
                <c:pt idx="4">
                  <c:v>Peer reviewers are systematically biased for/against authors (by institution, gender) (282)</c:v>
                </c:pt>
                <c:pt idx="5">
                  <c:v>Peer reviewers are personally biased for/against authors (284)</c:v>
                </c:pt>
                <c:pt idx="6">
                  <c:v>Authors have too much control in selecting reviewers (279)</c:v>
                </c:pt>
                <c:pt idx="7">
                  <c:v> Authors have too little control in selecting reviewers (279)</c:v>
                </c:pt>
                <c:pt idx="8">
                  <c:v>Too many decisions are left to the editor (277)</c:v>
                </c:pt>
                <c:pt idx="9">
                  <c:v>Too few decisions are left to the editor (275)</c:v>
                </c:pt>
                <c:pt idx="10">
                  <c:v>Too few reviewers look at each paper (281)</c:v>
                </c:pt>
                <c:pt idx="11">
                  <c:v>Difficult to find good reviewers/too many requests to peer review) (282)</c:v>
                </c:pt>
                <c:pt idx="12">
                  <c:v>Peer reviewers receive insufficient  credit/recognition/reward (282)</c:v>
                </c:pt>
                <c:pt idx="13">
                  <c:v>Peer reviewers use information unethically (improper sharing of manuscripts, etc) (277)</c:v>
                </c:pt>
                <c:pt idx="14">
                  <c:v>Reviewing the same manuscript at different journals wastes effort (280)</c:v>
                </c:pt>
                <c:pt idx="15">
                  <c:v>Peer reviewers are not trained to provide constructive reviews (282)</c:v>
                </c:pt>
              </c:strCache>
            </c:strRef>
          </c:cat>
          <c:val>
            <c:numRef>
              <c:f>'Problems in peer review'!$B$9:$Q$9</c:f>
              <c:numCache>
                <c:formatCode>General</c:formatCode>
                <c:ptCount val="16"/>
                <c:pt idx="0">
                  <c:v>0.53024911032028466</c:v>
                </c:pt>
                <c:pt idx="1">
                  <c:v>0.19354838709677419</c:v>
                </c:pt>
                <c:pt idx="2">
                  <c:v>0.49647887323943662</c:v>
                </c:pt>
                <c:pt idx="3">
                  <c:v>0.30575539568345322</c:v>
                </c:pt>
                <c:pt idx="4">
                  <c:v>0.32624113475177308</c:v>
                </c:pt>
                <c:pt idx="5">
                  <c:v>0.44014084507042256</c:v>
                </c:pt>
                <c:pt idx="6">
                  <c:v>5.0179211469534052E-2</c:v>
                </c:pt>
                <c:pt idx="7">
                  <c:v>4.3010752688172046E-2</c:v>
                </c:pt>
                <c:pt idx="8">
                  <c:v>0.21299638989169675</c:v>
                </c:pt>
                <c:pt idx="9">
                  <c:v>9.0909090909090912E-2</c:v>
                </c:pt>
                <c:pt idx="10">
                  <c:v>0.53024911032028466</c:v>
                </c:pt>
                <c:pt idx="11">
                  <c:v>0.5957446808510638</c:v>
                </c:pt>
                <c:pt idx="12">
                  <c:v>0.52482269503546097</c:v>
                </c:pt>
                <c:pt idx="13">
                  <c:v>0.1444043321299639</c:v>
                </c:pt>
                <c:pt idx="14">
                  <c:v>0.55000000000000004</c:v>
                </c:pt>
                <c:pt idx="15">
                  <c:v>0.50709219858156029</c:v>
                </c:pt>
              </c:numCache>
            </c:numRef>
          </c:val>
          <c:extLst>
            <c:ext xmlns:c16="http://schemas.microsoft.com/office/drawing/2014/chart" uri="{C3380CC4-5D6E-409C-BE32-E72D297353CC}">
              <c16:uniqueId val="{00000000-DE44-4D27-8C7E-C877798ADC11}"/>
            </c:ext>
          </c:extLst>
        </c:ser>
        <c:ser>
          <c:idx val="1"/>
          <c:order val="1"/>
          <c:tx>
            <c:strRef>
              <c:f>'Problems in peer review'!$A$10</c:f>
              <c:strCache>
                <c:ptCount val="1"/>
                <c:pt idx="0">
                  <c:v>Minor problem</c:v>
                </c:pt>
              </c:strCache>
            </c:strRef>
          </c:tx>
          <c:spPr>
            <a:solidFill>
              <a:srgbClr val="FFCCCC"/>
            </a:solidFill>
            <a:ln>
              <a:noFill/>
            </a:ln>
            <a:effectLst/>
          </c:spPr>
          <c:invertIfNegative val="0"/>
          <c:cat>
            <c:strRef>
              <c:f>'Problems in peer review'!$B$8:$Q$8</c:f>
              <c:strCache>
                <c:ptCount val="16"/>
                <c:pt idx="0">
                  <c:v>Peer review takes too long (281)</c:v>
                </c:pt>
                <c:pt idx="1">
                  <c:v>Peer reviewers are pressured to work too quickly (279)</c:v>
                </c:pt>
                <c:pt idx="2">
                  <c:v>Peer reviewers ask for unreasonable experiments (284)</c:v>
                </c:pt>
                <c:pt idx="3">
                  <c:v>Peer reviews are of low quality (278)</c:v>
                </c:pt>
                <c:pt idx="4">
                  <c:v>Peer reviewers are systematically biased for/against authors (by institution, gender) (282)</c:v>
                </c:pt>
                <c:pt idx="5">
                  <c:v>Peer reviewers are personally biased for/against authors (284)</c:v>
                </c:pt>
                <c:pt idx="6">
                  <c:v>Authors have too much control in selecting reviewers (279)</c:v>
                </c:pt>
                <c:pt idx="7">
                  <c:v> Authors have too little control in selecting reviewers (279)</c:v>
                </c:pt>
                <c:pt idx="8">
                  <c:v>Too many decisions are left to the editor (277)</c:v>
                </c:pt>
                <c:pt idx="9">
                  <c:v>Too few decisions are left to the editor (275)</c:v>
                </c:pt>
                <c:pt idx="10">
                  <c:v>Too few reviewers look at each paper (281)</c:v>
                </c:pt>
                <c:pt idx="11">
                  <c:v>Difficult to find good reviewers/too many requests to peer review) (282)</c:v>
                </c:pt>
                <c:pt idx="12">
                  <c:v>Peer reviewers receive insufficient  credit/recognition/reward (282)</c:v>
                </c:pt>
                <c:pt idx="13">
                  <c:v>Peer reviewers use information unethically (improper sharing of manuscripts, etc) (277)</c:v>
                </c:pt>
                <c:pt idx="14">
                  <c:v>Reviewing the same manuscript at different journals wastes effort (280)</c:v>
                </c:pt>
                <c:pt idx="15">
                  <c:v>Peer reviewers are not trained to provide constructive reviews (282)</c:v>
                </c:pt>
              </c:strCache>
            </c:strRef>
          </c:cat>
          <c:val>
            <c:numRef>
              <c:f>'Problems in peer review'!$B$10:$Q$10</c:f>
              <c:numCache>
                <c:formatCode>General</c:formatCode>
                <c:ptCount val="16"/>
                <c:pt idx="0">
                  <c:v>0.42704626334519574</c:v>
                </c:pt>
                <c:pt idx="1">
                  <c:v>0.5268817204301075</c:v>
                </c:pt>
                <c:pt idx="2">
                  <c:v>0.34507042253521125</c:v>
                </c:pt>
                <c:pt idx="3">
                  <c:v>0.48920863309352519</c:v>
                </c:pt>
                <c:pt idx="4">
                  <c:v>0.36879432624113473</c:v>
                </c:pt>
                <c:pt idx="5">
                  <c:v>0.35915492957746481</c:v>
                </c:pt>
                <c:pt idx="6">
                  <c:v>0.24014336917562723</c:v>
                </c:pt>
                <c:pt idx="7">
                  <c:v>0.25448028673835127</c:v>
                </c:pt>
                <c:pt idx="8">
                  <c:v>0.31046931407942241</c:v>
                </c:pt>
                <c:pt idx="9">
                  <c:v>0.25818181818181818</c:v>
                </c:pt>
                <c:pt idx="10">
                  <c:v>0.42704626334519574</c:v>
                </c:pt>
                <c:pt idx="11">
                  <c:v>0.25177304964539005</c:v>
                </c:pt>
                <c:pt idx="12">
                  <c:v>0.31914893617021278</c:v>
                </c:pt>
                <c:pt idx="13">
                  <c:v>0.36823104693140796</c:v>
                </c:pt>
                <c:pt idx="14">
                  <c:v>0.27857142857142858</c:v>
                </c:pt>
                <c:pt idx="15">
                  <c:v>0.37234042553191488</c:v>
                </c:pt>
              </c:numCache>
            </c:numRef>
          </c:val>
          <c:extLst>
            <c:ext xmlns:c16="http://schemas.microsoft.com/office/drawing/2014/chart" uri="{C3380CC4-5D6E-409C-BE32-E72D297353CC}">
              <c16:uniqueId val="{00000001-DE44-4D27-8C7E-C877798ADC11}"/>
            </c:ext>
          </c:extLst>
        </c:ser>
        <c:ser>
          <c:idx val="2"/>
          <c:order val="2"/>
          <c:tx>
            <c:strRef>
              <c:f>'Problems in peer review'!$A$11</c:f>
              <c:strCache>
                <c:ptCount val="1"/>
                <c:pt idx="0">
                  <c:v>Not a problem</c:v>
                </c:pt>
              </c:strCache>
            </c:strRef>
          </c:tx>
          <c:spPr>
            <a:solidFill>
              <a:schemeClr val="accent3"/>
            </a:solidFill>
            <a:ln>
              <a:noFill/>
            </a:ln>
            <a:effectLst/>
          </c:spPr>
          <c:invertIfNegative val="0"/>
          <c:cat>
            <c:strRef>
              <c:f>'Problems in peer review'!$B$8:$Q$8</c:f>
              <c:strCache>
                <c:ptCount val="16"/>
                <c:pt idx="0">
                  <c:v>Peer review takes too long (281)</c:v>
                </c:pt>
                <c:pt idx="1">
                  <c:v>Peer reviewers are pressured to work too quickly (279)</c:v>
                </c:pt>
                <c:pt idx="2">
                  <c:v>Peer reviewers ask for unreasonable experiments (284)</c:v>
                </c:pt>
                <c:pt idx="3">
                  <c:v>Peer reviews are of low quality (278)</c:v>
                </c:pt>
                <c:pt idx="4">
                  <c:v>Peer reviewers are systematically biased for/against authors (by institution, gender) (282)</c:v>
                </c:pt>
                <c:pt idx="5">
                  <c:v>Peer reviewers are personally biased for/against authors (284)</c:v>
                </c:pt>
                <c:pt idx="6">
                  <c:v>Authors have too much control in selecting reviewers (279)</c:v>
                </c:pt>
                <c:pt idx="7">
                  <c:v> Authors have too little control in selecting reviewers (279)</c:v>
                </c:pt>
                <c:pt idx="8">
                  <c:v>Too many decisions are left to the editor (277)</c:v>
                </c:pt>
                <c:pt idx="9">
                  <c:v>Too few decisions are left to the editor (275)</c:v>
                </c:pt>
                <c:pt idx="10">
                  <c:v>Too few reviewers look at each paper (281)</c:v>
                </c:pt>
                <c:pt idx="11">
                  <c:v>Difficult to find good reviewers/too many requests to peer review) (282)</c:v>
                </c:pt>
                <c:pt idx="12">
                  <c:v>Peer reviewers receive insufficient  credit/recognition/reward (282)</c:v>
                </c:pt>
                <c:pt idx="13">
                  <c:v>Peer reviewers use information unethically (improper sharing of manuscripts, etc) (277)</c:v>
                </c:pt>
                <c:pt idx="14">
                  <c:v>Reviewing the same manuscript at different journals wastes effort (280)</c:v>
                </c:pt>
                <c:pt idx="15">
                  <c:v>Peer reviewers are not trained to provide constructive reviews (282)</c:v>
                </c:pt>
              </c:strCache>
            </c:strRef>
          </c:cat>
          <c:val>
            <c:numRef>
              <c:f>'Problems in peer review'!$B$11:$Q$11</c:f>
              <c:numCache>
                <c:formatCode>General</c:formatCode>
                <c:ptCount val="16"/>
                <c:pt idx="0">
                  <c:v>3.9145907473309607E-2</c:v>
                </c:pt>
                <c:pt idx="1">
                  <c:v>0.22580645161290322</c:v>
                </c:pt>
                <c:pt idx="2">
                  <c:v>8.8028169014084501E-2</c:v>
                </c:pt>
                <c:pt idx="3">
                  <c:v>0.16906474820143885</c:v>
                </c:pt>
                <c:pt idx="4">
                  <c:v>0.13120567375886524</c:v>
                </c:pt>
                <c:pt idx="5">
                  <c:v>0.10211267605633803</c:v>
                </c:pt>
                <c:pt idx="6">
                  <c:v>0.62007168458781359</c:v>
                </c:pt>
                <c:pt idx="7">
                  <c:v>0.62365591397849462</c:v>
                </c:pt>
                <c:pt idx="8">
                  <c:v>0.38267148014440433</c:v>
                </c:pt>
                <c:pt idx="9">
                  <c:v>0.53454545454545455</c:v>
                </c:pt>
                <c:pt idx="10">
                  <c:v>3.9145907473309607E-2</c:v>
                </c:pt>
                <c:pt idx="11">
                  <c:v>6.3829787234042548E-2</c:v>
                </c:pt>
                <c:pt idx="12">
                  <c:v>0.10283687943262411</c:v>
                </c:pt>
                <c:pt idx="13">
                  <c:v>0.28880866425992779</c:v>
                </c:pt>
                <c:pt idx="14">
                  <c:v>0.12142857142857143</c:v>
                </c:pt>
                <c:pt idx="15">
                  <c:v>9.5744680851063829E-2</c:v>
                </c:pt>
              </c:numCache>
            </c:numRef>
          </c:val>
          <c:extLst>
            <c:ext xmlns:c16="http://schemas.microsoft.com/office/drawing/2014/chart" uri="{C3380CC4-5D6E-409C-BE32-E72D297353CC}">
              <c16:uniqueId val="{00000002-DE44-4D27-8C7E-C877798ADC11}"/>
            </c:ext>
          </c:extLst>
        </c:ser>
        <c:ser>
          <c:idx val="3"/>
          <c:order val="3"/>
          <c:tx>
            <c:strRef>
              <c:f>'Problems in peer review'!$A$12</c:f>
              <c:strCache>
                <c:ptCount val="1"/>
                <c:pt idx="0">
                  <c:v>Don't know</c:v>
                </c:pt>
              </c:strCache>
            </c:strRef>
          </c:tx>
          <c:spPr>
            <a:solidFill>
              <a:schemeClr val="tx1">
                <a:lumMod val="65000"/>
                <a:lumOff val="35000"/>
              </a:schemeClr>
            </a:solidFill>
            <a:ln>
              <a:noFill/>
            </a:ln>
            <a:effectLst/>
          </c:spPr>
          <c:invertIfNegative val="0"/>
          <c:cat>
            <c:strRef>
              <c:f>'Problems in peer review'!$B$8:$Q$8</c:f>
              <c:strCache>
                <c:ptCount val="16"/>
                <c:pt idx="0">
                  <c:v>Peer review takes too long (281)</c:v>
                </c:pt>
                <c:pt idx="1">
                  <c:v>Peer reviewers are pressured to work too quickly (279)</c:v>
                </c:pt>
                <c:pt idx="2">
                  <c:v>Peer reviewers ask for unreasonable experiments (284)</c:v>
                </c:pt>
                <c:pt idx="3">
                  <c:v>Peer reviews are of low quality (278)</c:v>
                </c:pt>
                <c:pt idx="4">
                  <c:v>Peer reviewers are systematically biased for/against authors (by institution, gender) (282)</c:v>
                </c:pt>
                <c:pt idx="5">
                  <c:v>Peer reviewers are personally biased for/against authors (284)</c:v>
                </c:pt>
                <c:pt idx="6">
                  <c:v>Authors have too much control in selecting reviewers (279)</c:v>
                </c:pt>
                <c:pt idx="7">
                  <c:v> Authors have too little control in selecting reviewers (279)</c:v>
                </c:pt>
                <c:pt idx="8">
                  <c:v>Too many decisions are left to the editor (277)</c:v>
                </c:pt>
                <c:pt idx="9">
                  <c:v>Too few decisions are left to the editor (275)</c:v>
                </c:pt>
                <c:pt idx="10">
                  <c:v>Too few reviewers look at each paper (281)</c:v>
                </c:pt>
                <c:pt idx="11">
                  <c:v>Difficult to find good reviewers/too many requests to peer review) (282)</c:v>
                </c:pt>
                <c:pt idx="12">
                  <c:v>Peer reviewers receive insufficient  credit/recognition/reward (282)</c:v>
                </c:pt>
                <c:pt idx="13">
                  <c:v>Peer reviewers use information unethically (improper sharing of manuscripts, etc) (277)</c:v>
                </c:pt>
                <c:pt idx="14">
                  <c:v>Reviewing the same manuscript at different journals wastes effort (280)</c:v>
                </c:pt>
                <c:pt idx="15">
                  <c:v>Peer reviewers are not trained to provide constructive reviews (282)</c:v>
                </c:pt>
              </c:strCache>
            </c:strRef>
          </c:cat>
          <c:val>
            <c:numRef>
              <c:f>'Problems in peer review'!$B$12:$Q$12</c:f>
              <c:numCache>
                <c:formatCode>General</c:formatCode>
                <c:ptCount val="16"/>
                <c:pt idx="0">
                  <c:v>3.5587188612099642E-3</c:v>
                </c:pt>
                <c:pt idx="1">
                  <c:v>5.3763440860215055E-2</c:v>
                </c:pt>
                <c:pt idx="2">
                  <c:v>7.0422535211267609E-2</c:v>
                </c:pt>
                <c:pt idx="3">
                  <c:v>3.5971223021582732E-2</c:v>
                </c:pt>
                <c:pt idx="4">
                  <c:v>0.17375886524822695</c:v>
                </c:pt>
                <c:pt idx="5">
                  <c:v>9.8591549295774641E-2</c:v>
                </c:pt>
                <c:pt idx="6">
                  <c:v>8.9605734767025089E-2</c:v>
                </c:pt>
                <c:pt idx="7">
                  <c:v>7.8853046594982074E-2</c:v>
                </c:pt>
                <c:pt idx="8">
                  <c:v>9.3862815884476536E-2</c:v>
                </c:pt>
                <c:pt idx="9">
                  <c:v>0.11636363636363636</c:v>
                </c:pt>
                <c:pt idx="10">
                  <c:v>3.5587188612099642E-3</c:v>
                </c:pt>
                <c:pt idx="11">
                  <c:v>8.8652482269503549E-2</c:v>
                </c:pt>
                <c:pt idx="12">
                  <c:v>5.3191489361702128E-2</c:v>
                </c:pt>
                <c:pt idx="13">
                  <c:v>0.19855595667870035</c:v>
                </c:pt>
                <c:pt idx="14">
                  <c:v>0.05</c:v>
                </c:pt>
                <c:pt idx="15">
                  <c:v>2.4822695035460994E-2</c:v>
                </c:pt>
              </c:numCache>
            </c:numRef>
          </c:val>
          <c:extLst>
            <c:ext xmlns:c16="http://schemas.microsoft.com/office/drawing/2014/chart" uri="{C3380CC4-5D6E-409C-BE32-E72D297353CC}">
              <c16:uniqueId val="{00000003-DE44-4D27-8C7E-C877798ADC11}"/>
            </c:ext>
          </c:extLst>
        </c:ser>
        <c:dLbls>
          <c:showLegendKey val="0"/>
          <c:showVal val="0"/>
          <c:showCatName val="0"/>
          <c:showSerName val="0"/>
          <c:showPercent val="0"/>
          <c:showBubbleSize val="0"/>
        </c:dLbls>
        <c:gapWidth val="50"/>
        <c:overlap val="100"/>
        <c:axId val="592573512"/>
        <c:axId val="592573840"/>
      </c:barChart>
      <c:catAx>
        <c:axId val="592573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592573840"/>
        <c:crosses val="autoZero"/>
        <c:auto val="1"/>
        <c:lblAlgn val="ctr"/>
        <c:lblOffset val="100"/>
        <c:noMultiLvlLbl val="0"/>
      </c:catAx>
      <c:valAx>
        <c:axId val="59257384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2573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Researchers are adequately trained in how to perform effective peer review.</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'Expectations and training'!$A$2</c:f>
              <c:strCache>
                <c:ptCount val="1"/>
                <c:pt idx="0">
                  <c:v>Strongly agree</c:v>
                </c:pt>
              </c:strCache>
            </c:strRef>
          </c:tx>
          <c:spPr>
            <a:solidFill>
              <a:srgbClr val="FF0000"/>
            </a:solidFill>
            <a:ln>
              <a:noFill/>
            </a:ln>
            <a:effectLst/>
          </c:spPr>
          <c:invertIfNegative val="0"/>
          <c:cat>
            <c:strRef>
              <c:f>'Expectations and training'!$K$1</c:f>
              <c:strCache>
                <c:ptCount val="1"/>
                <c:pt idx="0">
                  <c:v>Researchers are adequately trained in how to perform effective peer review.</c:v>
                </c:pt>
              </c:strCache>
            </c:strRef>
          </c:cat>
          <c:val>
            <c:numRef>
              <c:f>'Expectations and training'!$K$2</c:f>
              <c:numCache>
                <c:formatCode>General</c:formatCode>
                <c:ptCount val="1"/>
                <c:pt idx="0">
                  <c:v>8</c:v>
                </c:pt>
              </c:numCache>
            </c:numRef>
          </c:val>
          <c:extLst>
            <c:ext xmlns:c16="http://schemas.microsoft.com/office/drawing/2014/chart" uri="{C3380CC4-5D6E-409C-BE32-E72D297353CC}">
              <c16:uniqueId val="{00000000-0F28-4697-A34F-F4A65C058271}"/>
            </c:ext>
          </c:extLst>
        </c:ser>
        <c:ser>
          <c:idx val="1"/>
          <c:order val="1"/>
          <c:tx>
            <c:strRef>
              <c:f>'Expectations and training'!$A$3</c:f>
              <c:strCache>
                <c:ptCount val="1"/>
                <c:pt idx="0">
                  <c:v>Agree</c:v>
                </c:pt>
              </c:strCache>
            </c:strRef>
          </c:tx>
          <c:spPr>
            <a:solidFill>
              <a:srgbClr val="FFCCCC"/>
            </a:solidFill>
            <a:ln>
              <a:noFill/>
            </a:ln>
            <a:effectLst/>
          </c:spPr>
          <c:invertIfNegative val="0"/>
          <c:cat>
            <c:strRef>
              <c:f>'Expectations and training'!$K$1</c:f>
              <c:strCache>
                <c:ptCount val="1"/>
                <c:pt idx="0">
                  <c:v>Researchers are adequately trained in how to perform effective peer review.</c:v>
                </c:pt>
              </c:strCache>
            </c:strRef>
          </c:cat>
          <c:val>
            <c:numRef>
              <c:f>'Expectations and training'!$K$3</c:f>
              <c:numCache>
                <c:formatCode>General</c:formatCode>
                <c:ptCount val="1"/>
                <c:pt idx="0">
                  <c:v>27</c:v>
                </c:pt>
              </c:numCache>
            </c:numRef>
          </c:val>
          <c:extLst>
            <c:ext xmlns:c16="http://schemas.microsoft.com/office/drawing/2014/chart" uri="{C3380CC4-5D6E-409C-BE32-E72D297353CC}">
              <c16:uniqueId val="{00000001-0F28-4697-A34F-F4A65C058271}"/>
            </c:ext>
          </c:extLst>
        </c:ser>
        <c:ser>
          <c:idx val="2"/>
          <c:order val="2"/>
          <c:tx>
            <c:strRef>
              <c:f>'Expectations and training'!$A$4</c:f>
              <c:strCache>
                <c:ptCount val="1"/>
                <c:pt idx="0">
                  <c:v>Neutral</c:v>
                </c:pt>
              </c:strCache>
            </c:strRef>
          </c:tx>
          <c:spPr>
            <a:solidFill>
              <a:schemeClr val="bg2">
                <a:lumMod val="90000"/>
              </a:schemeClr>
            </a:solidFill>
            <a:ln>
              <a:noFill/>
            </a:ln>
            <a:effectLst/>
          </c:spPr>
          <c:invertIfNegative val="0"/>
          <c:cat>
            <c:strRef>
              <c:f>'Expectations and training'!$K$1</c:f>
              <c:strCache>
                <c:ptCount val="1"/>
                <c:pt idx="0">
                  <c:v>Researchers are adequately trained in how to perform effective peer review.</c:v>
                </c:pt>
              </c:strCache>
            </c:strRef>
          </c:cat>
          <c:val>
            <c:numRef>
              <c:f>'Expectations and training'!$K$4</c:f>
              <c:numCache>
                <c:formatCode>General</c:formatCode>
                <c:ptCount val="1"/>
                <c:pt idx="0">
                  <c:v>54</c:v>
                </c:pt>
              </c:numCache>
            </c:numRef>
          </c:val>
          <c:extLst>
            <c:ext xmlns:c16="http://schemas.microsoft.com/office/drawing/2014/chart" uri="{C3380CC4-5D6E-409C-BE32-E72D297353CC}">
              <c16:uniqueId val="{00000002-0F28-4697-A34F-F4A65C058271}"/>
            </c:ext>
          </c:extLst>
        </c:ser>
        <c:ser>
          <c:idx val="3"/>
          <c:order val="3"/>
          <c:tx>
            <c:strRef>
              <c:f>'Expectations and training'!$A$5</c:f>
              <c:strCache>
                <c:ptCount val="1"/>
                <c:pt idx="0">
                  <c:v>Disagree</c:v>
                </c:pt>
              </c:strCache>
            </c:strRef>
          </c:tx>
          <c:spPr>
            <a:solidFill>
              <a:schemeClr val="tx1">
                <a:lumMod val="50000"/>
                <a:lumOff val="50000"/>
              </a:schemeClr>
            </a:solidFill>
            <a:ln>
              <a:noFill/>
            </a:ln>
            <a:effectLst/>
          </c:spPr>
          <c:invertIfNegative val="0"/>
          <c:cat>
            <c:strRef>
              <c:f>'Expectations and training'!$K$1</c:f>
              <c:strCache>
                <c:ptCount val="1"/>
                <c:pt idx="0">
                  <c:v>Researchers are adequately trained in how to perform effective peer review.</c:v>
                </c:pt>
              </c:strCache>
            </c:strRef>
          </c:cat>
          <c:val>
            <c:numRef>
              <c:f>'Expectations and training'!$K$5</c:f>
              <c:numCache>
                <c:formatCode>General</c:formatCode>
                <c:ptCount val="1"/>
                <c:pt idx="0">
                  <c:v>155</c:v>
                </c:pt>
              </c:numCache>
            </c:numRef>
          </c:val>
          <c:extLst>
            <c:ext xmlns:c16="http://schemas.microsoft.com/office/drawing/2014/chart" uri="{C3380CC4-5D6E-409C-BE32-E72D297353CC}">
              <c16:uniqueId val="{00000003-0F28-4697-A34F-F4A65C058271}"/>
            </c:ext>
          </c:extLst>
        </c:ser>
        <c:ser>
          <c:idx val="4"/>
          <c:order val="4"/>
          <c:tx>
            <c:strRef>
              <c:f>'Expectations and training'!$A$6</c:f>
              <c:strCache>
                <c:ptCount val="1"/>
                <c:pt idx="0">
                  <c:v>Strongly disagree</c:v>
                </c:pt>
              </c:strCache>
            </c:strRef>
          </c:tx>
          <c:spPr>
            <a:solidFill>
              <a:schemeClr val="tx1"/>
            </a:solidFill>
            <a:ln>
              <a:noFill/>
            </a:ln>
            <a:effectLst/>
          </c:spPr>
          <c:invertIfNegative val="0"/>
          <c:cat>
            <c:strRef>
              <c:f>'Expectations and training'!$K$1</c:f>
              <c:strCache>
                <c:ptCount val="1"/>
                <c:pt idx="0">
                  <c:v>Researchers are adequately trained in how to perform effective peer review.</c:v>
                </c:pt>
              </c:strCache>
            </c:strRef>
          </c:cat>
          <c:val>
            <c:numRef>
              <c:f>'Expectations and training'!$K$6</c:f>
              <c:numCache>
                <c:formatCode>General</c:formatCode>
                <c:ptCount val="1"/>
                <c:pt idx="0">
                  <c:v>44</c:v>
                </c:pt>
              </c:numCache>
            </c:numRef>
          </c:val>
          <c:extLst>
            <c:ext xmlns:c16="http://schemas.microsoft.com/office/drawing/2014/chart" uri="{C3380CC4-5D6E-409C-BE32-E72D297353CC}">
              <c16:uniqueId val="{00000004-0F28-4697-A34F-F4A65C058271}"/>
            </c:ext>
          </c:extLst>
        </c:ser>
        <c:ser>
          <c:idx val="5"/>
          <c:order val="5"/>
          <c:tx>
            <c:strRef>
              <c:f>'Expectations and training'!$A$7</c:f>
              <c:strCache>
                <c:ptCount val="1"/>
                <c:pt idx="0">
                  <c:v>Don't know</c:v>
                </c:pt>
              </c:strCache>
            </c:strRef>
          </c:tx>
          <c:spPr>
            <a:solidFill>
              <a:schemeClr val="bg1"/>
            </a:solidFill>
            <a:ln>
              <a:solidFill>
                <a:sysClr val="windowText" lastClr="000000"/>
              </a:solidFill>
            </a:ln>
            <a:effectLst/>
          </c:spPr>
          <c:invertIfNegative val="0"/>
          <c:cat>
            <c:strRef>
              <c:f>'Expectations and training'!$K$1</c:f>
              <c:strCache>
                <c:ptCount val="1"/>
                <c:pt idx="0">
                  <c:v>Researchers are adequately trained in how to perform effective peer review.</c:v>
                </c:pt>
              </c:strCache>
            </c:strRef>
          </c:cat>
          <c:val>
            <c:numRef>
              <c:f>'Expectations and training'!$K$7</c:f>
              <c:numCache>
                <c:formatCode>General</c:formatCode>
                <c:ptCount val="1"/>
                <c:pt idx="0">
                  <c:v>4</c:v>
                </c:pt>
              </c:numCache>
            </c:numRef>
          </c:val>
          <c:extLst>
            <c:ext xmlns:c16="http://schemas.microsoft.com/office/drawing/2014/chart" uri="{C3380CC4-5D6E-409C-BE32-E72D297353CC}">
              <c16:uniqueId val="{00000005-0F28-4697-A34F-F4A65C058271}"/>
            </c:ext>
          </c:extLst>
        </c:ser>
        <c:dLbls>
          <c:showLegendKey val="0"/>
          <c:showVal val="0"/>
          <c:showCatName val="0"/>
          <c:showSerName val="0"/>
          <c:showPercent val="0"/>
          <c:showBubbleSize val="0"/>
        </c:dLbls>
        <c:gapWidth val="50"/>
        <c:overlap val="100"/>
        <c:axId val="690866800"/>
        <c:axId val="690867784"/>
      </c:barChart>
      <c:catAx>
        <c:axId val="690866800"/>
        <c:scaling>
          <c:orientation val="minMax"/>
        </c:scaling>
        <c:delete val="1"/>
        <c:axPos val="l"/>
        <c:numFmt formatCode="General" sourceLinked="1"/>
        <c:majorTickMark val="none"/>
        <c:minorTickMark val="none"/>
        <c:tickLblPos val="nextTo"/>
        <c:crossAx val="690867784"/>
        <c:crosses val="autoZero"/>
        <c:auto val="1"/>
        <c:lblAlgn val="ctr"/>
        <c:lblOffset val="100"/>
        <c:noMultiLvlLbl val="0"/>
      </c:catAx>
      <c:valAx>
        <c:axId val="690867784"/>
        <c:scaling>
          <c:orientation val="minMax"/>
          <c:max val="295"/>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66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Reviewers of a manuscript should be expected to review the following components: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'Expectations and training'!$A$2</c:f>
              <c:strCache>
                <c:ptCount val="1"/>
                <c:pt idx="0">
                  <c:v>Strongly agree</c:v>
                </c:pt>
              </c:strCache>
            </c:strRef>
          </c:tx>
          <c:spPr>
            <a:solidFill>
              <a:srgbClr val="FF0000"/>
            </a:solidFill>
            <a:ln>
              <a:noFill/>
            </a:ln>
            <a:effectLst/>
          </c:spPr>
          <c:invertIfNegative val="0"/>
          <c:cat>
            <c:strRef>
              <c:f>'Expectations and training'!$B$1:$J$1</c:f>
              <c:strCache>
                <c:ptCount val="9"/>
                <c:pt idx="0">
                  <c:v>Statistics</c:v>
                </c:pt>
                <c:pt idx="1">
                  <c:v>Datasets</c:v>
                </c:pt>
                <c:pt idx="2">
                  <c:v>Code</c:v>
                </c:pt>
                <c:pt idx="3">
                  <c:v>Ethics</c:v>
                </c:pt>
                <c:pt idx="4">
                  <c:v>Scientific soundness</c:v>
                </c:pt>
                <c:pt idx="5">
                  <c:v>Interpretation of data</c:v>
                </c:pt>
                <c:pt idx="6">
                  <c:v>Each figure/table</c:v>
                </c:pt>
                <c:pt idx="7">
                  <c:v>Importance of the manuscript</c:v>
                </c:pt>
                <c:pt idx="8">
                  <c:v>Novelty of the manuscript</c:v>
                </c:pt>
              </c:strCache>
            </c:strRef>
          </c:cat>
          <c:val>
            <c:numRef>
              <c:f>'Expectations and training'!$B$2:$J$2</c:f>
              <c:numCache>
                <c:formatCode>General</c:formatCode>
                <c:ptCount val="9"/>
                <c:pt idx="0">
                  <c:v>146</c:v>
                </c:pt>
                <c:pt idx="1">
                  <c:v>95</c:v>
                </c:pt>
                <c:pt idx="2">
                  <c:v>51</c:v>
                </c:pt>
                <c:pt idx="3">
                  <c:v>109</c:v>
                </c:pt>
                <c:pt idx="4">
                  <c:v>245</c:v>
                </c:pt>
                <c:pt idx="5">
                  <c:v>242</c:v>
                </c:pt>
                <c:pt idx="6">
                  <c:v>184</c:v>
                </c:pt>
                <c:pt idx="7">
                  <c:v>99</c:v>
                </c:pt>
                <c:pt idx="8">
                  <c:v>85</c:v>
                </c:pt>
              </c:numCache>
            </c:numRef>
          </c:val>
          <c:extLst>
            <c:ext xmlns:c16="http://schemas.microsoft.com/office/drawing/2014/chart" uri="{C3380CC4-5D6E-409C-BE32-E72D297353CC}">
              <c16:uniqueId val="{00000000-2A04-42C3-A185-8E7277764BA6}"/>
            </c:ext>
          </c:extLst>
        </c:ser>
        <c:ser>
          <c:idx val="1"/>
          <c:order val="1"/>
          <c:tx>
            <c:strRef>
              <c:f>'Expectations and training'!$A$3</c:f>
              <c:strCache>
                <c:ptCount val="1"/>
                <c:pt idx="0">
                  <c:v>Agree</c:v>
                </c:pt>
              </c:strCache>
            </c:strRef>
          </c:tx>
          <c:spPr>
            <a:solidFill>
              <a:srgbClr val="FFCCCC"/>
            </a:solidFill>
            <a:ln>
              <a:noFill/>
            </a:ln>
            <a:effectLst/>
          </c:spPr>
          <c:invertIfNegative val="0"/>
          <c:cat>
            <c:strRef>
              <c:f>'Expectations and training'!$B$1:$J$1</c:f>
              <c:strCache>
                <c:ptCount val="9"/>
                <c:pt idx="0">
                  <c:v>Statistics</c:v>
                </c:pt>
                <c:pt idx="1">
                  <c:v>Datasets</c:v>
                </c:pt>
                <c:pt idx="2">
                  <c:v>Code</c:v>
                </c:pt>
                <c:pt idx="3">
                  <c:v>Ethics</c:v>
                </c:pt>
                <c:pt idx="4">
                  <c:v>Scientific soundness</c:v>
                </c:pt>
                <c:pt idx="5">
                  <c:v>Interpretation of data</c:v>
                </c:pt>
                <c:pt idx="6">
                  <c:v>Each figure/table</c:v>
                </c:pt>
                <c:pt idx="7">
                  <c:v>Importance of the manuscript</c:v>
                </c:pt>
                <c:pt idx="8">
                  <c:v>Novelty of the manuscript</c:v>
                </c:pt>
              </c:strCache>
            </c:strRef>
          </c:cat>
          <c:val>
            <c:numRef>
              <c:f>'Expectations and training'!$B$3:$J$3</c:f>
              <c:numCache>
                <c:formatCode>General</c:formatCode>
                <c:ptCount val="9"/>
                <c:pt idx="0">
                  <c:v>108</c:v>
                </c:pt>
                <c:pt idx="1">
                  <c:v>119</c:v>
                </c:pt>
                <c:pt idx="2">
                  <c:v>78</c:v>
                </c:pt>
                <c:pt idx="3">
                  <c:v>103</c:v>
                </c:pt>
                <c:pt idx="4">
                  <c:v>32</c:v>
                </c:pt>
                <c:pt idx="5">
                  <c:v>40</c:v>
                </c:pt>
                <c:pt idx="6">
                  <c:v>85</c:v>
                </c:pt>
                <c:pt idx="7">
                  <c:v>84</c:v>
                </c:pt>
                <c:pt idx="8">
                  <c:v>98</c:v>
                </c:pt>
              </c:numCache>
            </c:numRef>
          </c:val>
          <c:extLst>
            <c:ext xmlns:c16="http://schemas.microsoft.com/office/drawing/2014/chart" uri="{C3380CC4-5D6E-409C-BE32-E72D297353CC}">
              <c16:uniqueId val="{00000001-2A04-42C3-A185-8E7277764BA6}"/>
            </c:ext>
          </c:extLst>
        </c:ser>
        <c:ser>
          <c:idx val="2"/>
          <c:order val="2"/>
          <c:tx>
            <c:strRef>
              <c:f>'Expectations and training'!$A$4</c:f>
              <c:strCache>
                <c:ptCount val="1"/>
                <c:pt idx="0">
                  <c:v>Neutral</c:v>
                </c:pt>
              </c:strCache>
            </c:strRef>
          </c:tx>
          <c:spPr>
            <a:solidFill>
              <a:schemeClr val="bg2">
                <a:lumMod val="90000"/>
              </a:schemeClr>
            </a:solidFill>
            <a:ln>
              <a:noFill/>
            </a:ln>
            <a:effectLst/>
          </c:spPr>
          <c:invertIfNegative val="0"/>
          <c:cat>
            <c:strRef>
              <c:f>'Expectations and training'!$B$1:$J$1</c:f>
              <c:strCache>
                <c:ptCount val="9"/>
                <c:pt idx="0">
                  <c:v>Statistics</c:v>
                </c:pt>
                <c:pt idx="1">
                  <c:v>Datasets</c:v>
                </c:pt>
                <c:pt idx="2">
                  <c:v>Code</c:v>
                </c:pt>
                <c:pt idx="3">
                  <c:v>Ethics</c:v>
                </c:pt>
                <c:pt idx="4">
                  <c:v>Scientific soundness</c:v>
                </c:pt>
                <c:pt idx="5">
                  <c:v>Interpretation of data</c:v>
                </c:pt>
                <c:pt idx="6">
                  <c:v>Each figure/table</c:v>
                </c:pt>
                <c:pt idx="7">
                  <c:v>Importance of the manuscript</c:v>
                </c:pt>
                <c:pt idx="8">
                  <c:v>Novelty of the manuscript</c:v>
                </c:pt>
              </c:strCache>
            </c:strRef>
          </c:cat>
          <c:val>
            <c:numRef>
              <c:f>'Expectations and training'!$B$4:$J$4</c:f>
              <c:numCache>
                <c:formatCode>General</c:formatCode>
                <c:ptCount val="9"/>
                <c:pt idx="0">
                  <c:v>16</c:v>
                </c:pt>
                <c:pt idx="1">
                  <c:v>37</c:v>
                </c:pt>
                <c:pt idx="2">
                  <c:v>78</c:v>
                </c:pt>
                <c:pt idx="3">
                  <c:v>39</c:v>
                </c:pt>
                <c:pt idx="4">
                  <c:v>5</c:v>
                </c:pt>
                <c:pt idx="5">
                  <c:v>2</c:v>
                </c:pt>
                <c:pt idx="6">
                  <c:v>10</c:v>
                </c:pt>
                <c:pt idx="7">
                  <c:v>55</c:v>
                </c:pt>
                <c:pt idx="8">
                  <c:v>58</c:v>
                </c:pt>
              </c:numCache>
            </c:numRef>
          </c:val>
          <c:extLst>
            <c:ext xmlns:c16="http://schemas.microsoft.com/office/drawing/2014/chart" uri="{C3380CC4-5D6E-409C-BE32-E72D297353CC}">
              <c16:uniqueId val="{00000002-2A04-42C3-A185-8E7277764BA6}"/>
            </c:ext>
          </c:extLst>
        </c:ser>
        <c:ser>
          <c:idx val="3"/>
          <c:order val="3"/>
          <c:tx>
            <c:strRef>
              <c:f>'Expectations and training'!$A$5</c:f>
              <c:strCache>
                <c:ptCount val="1"/>
                <c:pt idx="0">
                  <c:v>Disagree</c:v>
                </c:pt>
              </c:strCache>
            </c:strRef>
          </c:tx>
          <c:spPr>
            <a:solidFill>
              <a:schemeClr val="tx1">
                <a:lumMod val="50000"/>
                <a:lumOff val="50000"/>
              </a:schemeClr>
            </a:solidFill>
            <a:ln>
              <a:noFill/>
            </a:ln>
            <a:effectLst/>
          </c:spPr>
          <c:invertIfNegative val="0"/>
          <c:cat>
            <c:strRef>
              <c:f>'Expectations and training'!$B$1:$J$1</c:f>
              <c:strCache>
                <c:ptCount val="9"/>
                <c:pt idx="0">
                  <c:v>Statistics</c:v>
                </c:pt>
                <c:pt idx="1">
                  <c:v>Datasets</c:v>
                </c:pt>
                <c:pt idx="2">
                  <c:v>Code</c:v>
                </c:pt>
                <c:pt idx="3">
                  <c:v>Ethics</c:v>
                </c:pt>
                <c:pt idx="4">
                  <c:v>Scientific soundness</c:v>
                </c:pt>
                <c:pt idx="5">
                  <c:v>Interpretation of data</c:v>
                </c:pt>
                <c:pt idx="6">
                  <c:v>Each figure/table</c:v>
                </c:pt>
                <c:pt idx="7">
                  <c:v>Importance of the manuscript</c:v>
                </c:pt>
                <c:pt idx="8">
                  <c:v>Novelty of the manuscript</c:v>
                </c:pt>
              </c:strCache>
            </c:strRef>
          </c:cat>
          <c:val>
            <c:numRef>
              <c:f>'Expectations and training'!$B$5:$J$5</c:f>
              <c:numCache>
                <c:formatCode>General</c:formatCode>
                <c:ptCount val="9"/>
                <c:pt idx="0">
                  <c:v>10</c:v>
                </c:pt>
                <c:pt idx="1">
                  <c:v>21</c:v>
                </c:pt>
                <c:pt idx="2">
                  <c:v>39</c:v>
                </c:pt>
                <c:pt idx="3">
                  <c:v>19</c:v>
                </c:pt>
                <c:pt idx="4">
                  <c:v>1</c:v>
                </c:pt>
                <c:pt idx="5">
                  <c:v>1</c:v>
                </c:pt>
                <c:pt idx="6">
                  <c:v>3</c:v>
                </c:pt>
                <c:pt idx="7">
                  <c:v>35</c:v>
                </c:pt>
                <c:pt idx="8">
                  <c:v>35</c:v>
                </c:pt>
              </c:numCache>
            </c:numRef>
          </c:val>
          <c:extLst>
            <c:ext xmlns:c16="http://schemas.microsoft.com/office/drawing/2014/chart" uri="{C3380CC4-5D6E-409C-BE32-E72D297353CC}">
              <c16:uniqueId val="{00000003-2A04-42C3-A185-8E7277764BA6}"/>
            </c:ext>
          </c:extLst>
        </c:ser>
        <c:ser>
          <c:idx val="4"/>
          <c:order val="4"/>
          <c:tx>
            <c:strRef>
              <c:f>'Expectations and training'!$A$6</c:f>
              <c:strCache>
                <c:ptCount val="1"/>
                <c:pt idx="0">
                  <c:v>Strongly disagree</c:v>
                </c:pt>
              </c:strCache>
            </c:strRef>
          </c:tx>
          <c:spPr>
            <a:solidFill>
              <a:schemeClr val="tx1"/>
            </a:solidFill>
            <a:ln>
              <a:noFill/>
            </a:ln>
            <a:effectLst/>
          </c:spPr>
          <c:invertIfNegative val="0"/>
          <c:cat>
            <c:strRef>
              <c:f>'Expectations and training'!$B$1:$J$1</c:f>
              <c:strCache>
                <c:ptCount val="9"/>
                <c:pt idx="0">
                  <c:v>Statistics</c:v>
                </c:pt>
                <c:pt idx="1">
                  <c:v>Datasets</c:v>
                </c:pt>
                <c:pt idx="2">
                  <c:v>Code</c:v>
                </c:pt>
                <c:pt idx="3">
                  <c:v>Ethics</c:v>
                </c:pt>
                <c:pt idx="4">
                  <c:v>Scientific soundness</c:v>
                </c:pt>
                <c:pt idx="5">
                  <c:v>Interpretation of data</c:v>
                </c:pt>
                <c:pt idx="6">
                  <c:v>Each figure/table</c:v>
                </c:pt>
                <c:pt idx="7">
                  <c:v>Importance of the manuscript</c:v>
                </c:pt>
                <c:pt idx="8">
                  <c:v>Novelty of the manuscript</c:v>
                </c:pt>
              </c:strCache>
            </c:strRef>
          </c:cat>
          <c:val>
            <c:numRef>
              <c:f>'Expectations and training'!$B$6:$J$6</c:f>
              <c:numCache>
                <c:formatCode>General</c:formatCode>
                <c:ptCount val="9"/>
                <c:pt idx="0">
                  <c:v>6</c:v>
                </c:pt>
                <c:pt idx="1">
                  <c:v>6</c:v>
                </c:pt>
                <c:pt idx="2">
                  <c:v>11</c:v>
                </c:pt>
                <c:pt idx="3">
                  <c:v>4</c:v>
                </c:pt>
                <c:pt idx="4">
                  <c:v>2</c:v>
                </c:pt>
                <c:pt idx="5">
                  <c:v>3</c:v>
                </c:pt>
                <c:pt idx="6">
                  <c:v>4</c:v>
                </c:pt>
                <c:pt idx="7">
                  <c:v>14</c:v>
                </c:pt>
                <c:pt idx="8">
                  <c:v>12</c:v>
                </c:pt>
              </c:numCache>
            </c:numRef>
          </c:val>
          <c:extLst>
            <c:ext xmlns:c16="http://schemas.microsoft.com/office/drawing/2014/chart" uri="{C3380CC4-5D6E-409C-BE32-E72D297353CC}">
              <c16:uniqueId val="{00000004-2A04-42C3-A185-8E7277764BA6}"/>
            </c:ext>
          </c:extLst>
        </c:ser>
        <c:ser>
          <c:idx val="5"/>
          <c:order val="5"/>
          <c:tx>
            <c:strRef>
              <c:f>'Expectations and training'!$A$7</c:f>
              <c:strCache>
                <c:ptCount val="1"/>
                <c:pt idx="0">
                  <c:v>Don't know</c:v>
                </c:pt>
              </c:strCache>
            </c:strRef>
          </c:tx>
          <c:spPr>
            <a:solidFill>
              <a:schemeClr val="bg1"/>
            </a:solidFill>
            <a:ln>
              <a:solidFill>
                <a:sysClr val="windowText" lastClr="000000"/>
              </a:solidFill>
            </a:ln>
            <a:effectLst/>
          </c:spPr>
          <c:invertIfNegative val="0"/>
          <c:cat>
            <c:strRef>
              <c:f>'Expectations and training'!$B$1:$J$1</c:f>
              <c:strCache>
                <c:ptCount val="9"/>
                <c:pt idx="0">
                  <c:v>Statistics</c:v>
                </c:pt>
                <c:pt idx="1">
                  <c:v>Datasets</c:v>
                </c:pt>
                <c:pt idx="2">
                  <c:v>Code</c:v>
                </c:pt>
                <c:pt idx="3">
                  <c:v>Ethics</c:v>
                </c:pt>
                <c:pt idx="4">
                  <c:v>Scientific soundness</c:v>
                </c:pt>
                <c:pt idx="5">
                  <c:v>Interpretation of data</c:v>
                </c:pt>
                <c:pt idx="6">
                  <c:v>Each figure/table</c:v>
                </c:pt>
                <c:pt idx="7">
                  <c:v>Importance of the manuscript</c:v>
                </c:pt>
                <c:pt idx="8">
                  <c:v>Novelty of the manuscript</c:v>
                </c:pt>
              </c:strCache>
            </c:strRef>
          </c:cat>
          <c:val>
            <c:numRef>
              <c:f>'Expectations and training'!$B$7:$J$7</c:f>
              <c:numCache>
                <c:formatCode>General</c:formatCode>
                <c:ptCount val="9"/>
                <c:pt idx="0">
                  <c:v>1</c:v>
                </c:pt>
                <c:pt idx="1">
                  <c:v>7</c:v>
                </c:pt>
                <c:pt idx="2">
                  <c:v>27</c:v>
                </c:pt>
                <c:pt idx="3">
                  <c:v>13</c:v>
                </c:pt>
                <c:pt idx="4">
                  <c:v>0</c:v>
                </c:pt>
                <c:pt idx="5">
                  <c:v>0</c:v>
                </c:pt>
                <c:pt idx="6">
                  <c:v>1</c:v>
                </c:pt>
                <c:pt idx="7">
                  <c:v>0</c:v>
                </c:pt>
                <c:pt idx="8">
                  <c:v>0</c:v>
                </c:pt>
              </c:numCache>
            </c:numRef>
          </c:val>
          <c:extLst>
            <c:ext xmlns:c16="http://schemas.microsoft.com/office/drawing/2014/chart" uri="{C3380CC4-5D6E-409C-BE32-E72D297353CC}">
              <c16:uniqueId val="{00000005-2A04-42C3-A185-8E7277764BA6}"/>
            </c:ext>
          </c:extLst>
        </c:ser>
        <c:dLbls>
          <c:showLegendKey val="0"/>
          <c:showVal val="0"/>
          <c:showCatName val="0"/>
          <c:showSerName val="0"/>
          <c:showPercent val="0"/>
          <c:showBubbleSize val="0"/>
        </c:dLbls>
        <c:gapWidth val="50"/>
        <c:overlap val="100"/>
        <c:axId val="690866800"/>
        <c:axId val="690867784"/>
      </c:barChart>
      <c:catAx>
        <c:axId val="690866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90867784"/>
        <c:crosses val="autoZero"/>
        <c:auto val="1"/>
        <c:lblAlgn val="ctr"/>
        <c:lblOffset val="100"/>
        <c:noMultiLvlLbl val="0"/>
      </c:catAx>
      <c:valAx>
        <c:axId val="690867784"/>
        <c:scaling>
          <c:orientation val="minMax"/>
          <c:max val="295"/>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0866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The following types of peer review should be more widely used. (# of responses)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'Types more widely used'!$A$19</c:f>
              <c:strCache>
                <c:ptCount val="1"/>
                <c:pt idx="0">
                  <c:v>Strongly agree</c:v>
                </c:pt>
              </c:strCache>
            </c:strRef>
          </c:tx>
          <c:spPr>
            <a:solidFill>
              <a:srgbClr val="FF0000"/>
            </a:solidFill>
            <a:ln>
              <a:noFill/>
            </a:ln>
            <a:effectLst/>
          </c:spPr>
          <c:invertIfNegative val="0"/>
          <c:cat>
            <c:strRef>
              <c:f>'Types more widely used'!$B$18:$K$18</c:f>
              <c:strCache>
                <c:ptCount val="10"/>
                <c:pt idx="0">
                  <c:v>Open reports (285)</c:v>
                </c:pt>
                <c:pt idx="1">
                  <c:v>Open identity (285)</c:v>
                </c:pt>
                <c:pt idx="2">
                  <c:v>Open participation(285)</c:v>
                </c:pt>
                <c:pt idx="3">
                  <c:v>Open interaction (284)</c:v>
                </c:pt>
                <c:pt idx="4">
                  <c:v>Open pre-review manuscripts (282)</c:v>
                </c:pt>
                <c:pt idx="5">
                  <c:v>Commenting on preprints (282)</c:v>
                </c:pt>
                <c:pt idx="6">
                  <c:v>Open final-version commenting (280)</c:v>
                </c:pt>
                <c:pt idx="7">
                  <c:v>Open platforms (280)</c:v>
                </c:pt>
                <c:pt idx="8">
                  <c:v>Post publication peer review (282)</c:v>
                </c:pt>
                <c:pt idx="9">
                  <c:v>Journal peer review transfer (282)</c:v>
                </c:pt>
              </c:strCache>
            </c:strRef>
          </c:cat>
          <c:val>
            <c:numRef>
              <c:f>'Types more widely used'!$B$19:$K$19</c:f>
              <c:numCache>
                <c:formatCode>General</c:formatCode>
                <c:ptCount val="10"/>
                <c:pt idx="0">
                  <c:v>0.4631578947368421</c:v>
                </c:pt>
                <c:pt idx="1">
                  <c:v>0.20701754385964913</c:v>
                </c:pt>
                <c:pt idx="2">
                  <c:v>0.22105263157894736</c:v>
                </c:pt>
                <c:pt idx="3">
                  <c:v>0.38028169014084506</c:v>
                </c:pt>
                <c:pt idx="4">
                  <c:v>0.48771929824561405</c:v>
                </c:pt>
                <c:pt idx="5">
                  <c:v>0.37234042553191488</c:v>
                </c:pt>
                <c:pt idx="6">
                  <c:v>0.28214285714285714</c:v>
                </c:pt>
                <c:pt idx="7">
                  <c:v>0.16785714285714284</c:v>
                </c:pt>
                <c:pt idx="8">
                  <c:v>0.25531914893617019</c:v>
                </c:pt>
                <c:pt idx="9">
                  <c:v>0.46099290780141844</c:v>
                </c:pt>
              </c:numCache>
            </c:numRef>
          </c:val>
          <c:extLst>
            <c:ext xmlns:c16="http://schemas.microsoft.com/office/drawing/2014/chart" uri="{C3380CC4-5D6E-409C-BE32-E72D297353CC}">
              <c16:uniqueId val="{00000000-7247-40FE-9ADC-5F25015EDB65}"/>
            </c:ext>
          </c:extLst>
        </c:ser>
        <c:ser>
          <c:idx val="1"/>
          <c:order val="1"/>
          <c:tx>
            <c:strRef>
              <c:f>'Types more widely used'!$A$20</c:f>
              <c:strCache>
                <c:ptCount val="1"/>
                <c:pt idx="0">
                  <c:v>Agree</c:v>
                </c:pt>
              </c:strCache>
            </c:strRef>
          </c:tx>
          <c:spPr>
            <a:solidFill>
              <a:srgbClr val="F3DAD9"/>
            </a:solidFill>
            <a:ln>
              <a:noFill/>
            </a:ln>
            <a:effectLst/>
          </c:spPr>
          <c:invertIfNegative val="0"/>
          <c:cat>
            <c:strRef>
              <c:f>'Types more widely used'!$B$18:$K$18</c:f>
              <c:strCache>
                <c:ptCount val="10"/>
                <c:pt idx="0">
                  <c:v>Open reports (285)</c:v>
                </c:pt>
                <c:pt idx="1">
                  <c:v>Open identity (285)</c:v>
                </c:pt>
                <c:pt idx="2">
                  <c:v>Open participation(285)</c:v>
                </c:pt>
                <c:pt idx="3">
                  <c:v>Open interaction (284)</c:v>
                </c:pt>
                <c:pt idx="4">
                  <c:v>Open pre-review manuscripts (282)</c:v>
                </c:pt>
                <c:pt idx="5">
                  <c:v>Commenting on preprints (282)</c:v>
                </c:pt>
                <c:pt idx="6">
                  <c:v>Open final-version commenting (280)</c:v>
                </c:pt>
                <c:pt idx="7">
                  <c:v>Open platforms (280)</c:v>
                </c:pt>
                <c:pt idx="8">
                  <c:v>Post publication peer review (282)</c:v>
                </c:pt>
                <c:pt idx="9">
                  <c:v>Journal peer review transfer (282)</c:v>
                </c:pt>
              </c:strCache>
            </c:strRef>
          </c:cat>
          <c:val>
            <c:numRef>
              <c:f>'Types more widely used'!$B$20:$K$20</c:f>
              <c:numCache>
                <c:formatCode>General</c:formatCode>
                <c:ptCount val="10"/>
                <c:pt idx="0">
                  <c:v>0.30175438596491228</c:v>
                </c:pt>
                <c:pt idx="1">
                  <c:v>0.22105263157894736</c:v>
                </c:pt>
                <c:pt idx="2">
                  <c:v>0.28771929824561404</c:v>
                </c:pt>
                <c:pt idx="3">
                  <c:v>0.42253521126760563</c:v>
                </c:pt>
                <c:pt idx="4">
                  <c:v>0.29473684210526313</c:v>
                </c:pt>
                <c:pt idx="5">
                  <c:v>0.3546099290780142</c:v>
                </c:pt>
                <c:pt idx="6">
                  <c:v>0.38214285714285712</c:v>
                </c:pt>
                <c:pt idx="7">
                  <c:v>0.2392857142857143</c:v>
                </c:pt>
                <c:pt idx="8">
                  <c:v>0.3546099290780142</c:v>
                </c:pt>
                <c:pt idx="9">
                  <c:v>0.31914893617021278</c:v>
                </c:pt>
              </c:numCache>
            </c:numRef>
          </c:val>
          <c:extLst>
            <c:ext xmlns:c16="http://schemas.microsoft.com/office/drawing/2014/chart" uri="{C3380CC4-5D6E-409C-BE32-E72D297353CC}">
              <c16:uniqueId val="{00000001-7247-40FE-9ADC-5F25015EDB65}"/>
            </c:ext>
          </c:extLst>
        </c:ser>
        <c:ser>
          <c:idx val="2"/>
          <c:order val="2"/>
          <c:tx>
            <c:strRef>
              <c:f>'Types more widely used'!$A$21</c:f>
              <c:strCache>
                <c:ptCount val="1"/>
                <c:pt idx="0">
                  <c:v>Neutral</c:v>
                </c:pt>
              </c:strCache>
            </c:strRef>
          </c:tx>
          <c:spPr>
            <a:solidFill>
              <a:schemeClr val="bg2">
                <a:lumMod val="90000"/>
              </a:schemeClr>
            </a:solidFill>
            <a:ln>
              <a:noFill/>
            </a:ln>
            <a:effectLst/>
          </c:spPr>
          <c:invertIfNegative val="0"/>
          <c:cat>
            <c:strRef>
              <c:f>'Types more widely used'!$B$18:$K$18</c:f>
              <c:strCache>
                <c:ptCount val="10"/>
                <c:pt idx="0">
                  <c:v>Open reports (285)</c:v>
                </c:pt>
                <c:pt idx="1">
                  <c:v>Open identity (285)</c:v>
                </c:pt>
                <c:pt idx="2">
                  <c:v>Open participation(285)</c:v>
                </c:pt>
                <c:pt idx="3">
                  <c:v>Open interaction (284)</c:v>
                </c:pt>
                <c:pt idx="4">
                  <c:v>Open pre-review manuscripts (282)</c:v>
                </c:pt>
                <c:pt idx="5">
                  <c:v>Commenting on preprints (282)</c:v>
                </c:pt>
                <c:pt idx="6">
                  <c:v>Open final-version commenting (280)</c:v>
                </c:pt>
                <c:pt idx="7">
                  <c:v>Open platforms (280)</c:v>
                </c:pt>
                <c:pt idx="8">
                  <c:v>Post publication peer review (282)</c:v>
                </c:pt>
                <c:pt idx="9">
                  <c:v>Journal peer review transfer (282)</c:v>
                </c:pt>
              </c:strCache>
            </c:strRef>
          </c:cat>
          <c:val>
            <c:numRef>
              <c:f>'Types more widely used'!$B$21:$K$21</c:f>
              <c:numCache>
                <c:formatCode>General</c:formatCode>
                <c:ptCount val="10"/>
                <c:pt idx="0">
                  <c:v>0.11228070175438597</c:v>
                </c:pt>
                <c:pt idx="1">
                  <c:v>0.21052631578947367</c:v>
                </c:pt>
                <c:pt idx="2">
                  <c:v>0.24561403508771928</c:v>
                </c:pt>
                <c:pt idx="3">
                  <c:v>9.5070422535211266E-2</c:v>
                </c:pt>
                <c:pt idx="4">
                  <c:v>9.1228070175438603E-2</c:v>
                </c:pt>
                <c:pt idx="5">
                  <c:v>0.15602836879432624</c:v>
                </c:pt>
                <c:pt idx="6">
                  <c:v>0.2</c:v>
                </c:pt>
                <c:pt idx="7">
                  <c:v>0.23571428571428571</c:v>
                </c:pt>
                <c:pt idx="8">
                  <c:v>0.20567375886524822</c:v>
                </c:pt>
                <c:pt idx="9">
                  <c:v>0.1276595744680851</c:v>
                </c:pt>
              </c:numCache>
            </c:numRef>
          </c:val>
          <c:extLst>
            <c:ext xmlns:c16="http://schemas.microsoft.com/office/drawing/2014/chart" uri="{C3380CC4-5D6E-409C-BE32-E72D297353CC}">
              <c16:uniqueId val="{00000002-7247-40FE-9ADC-5F25015EDB65}"/>
            </c:ext>
          </c:extLst>
        </c:ser>
        <c:ser>
          <c:idx val="3"/>
          <c:order val="3"/>
          <c:tx>
            <c:strRef>
              <c:f>'Types more widely used'!$A$22</c:f>
              <c:strCache>
                <c:ptCount val="1"/>
                <c:pt idx="0">
                  <c:v>Disagree</c:v>
                </c:pt>
              </c:strCache>
            </c:strRef>
          </c:tx>
          <c:spPr>
            <a:solidFill>
              <a:schemeClr val="tx1">
                <a:lumMod val="50000"/>
                <a:lumOff val="50000"/>
              </a:schemeClr>
            </a:solidFill>
            <a:ln>
              <a:noFill/>
            </a:ln>
            <a:effectLst/>
          </c:spPr>
          <c:invertIfNegative val="0"/>
          <c:cat>
            <c:strRef>
              <c:f>'Types more widely used'!$B$18:$K$18</c:f>
              <c:strCache>
                <c:ptCount val="10"/>
                <c:pt idx="0">
                  <c:v>Open reports (285)</c:v>
                </c:pt>
                <c:pt idx="1">
                  <c:v>Open identity (285)</c:v>
                </c:pt>
                <c:pt idx="2">
                  <c:v>Open participation(285)</c:v>
                </c:pt>
                <c:pt idx="3">
                  <c:v>Open interaction (284)</c:v>
                </c:pt>
                <c:pt idx="4">
                  <c:v>Open pre-review manuscripts (282)</c:v>
                </c:pt>
                <c:pt idx="5">
                  <c:v>Commenting on preprints (282)</c:v>
                </c:pt>
                <c:pt idx="6">
                  <c:v>Open final-version commenting (280)</c:v>
                </c:pt>
                <c:pt idx="7">
                  <c:v>Open platforms (280)</c:v>
                </c:pt>
                <c:pt idx="8">
                  <c:v>Post publication peer review (282)</c:v>
                </c:pt>
                <c:pt idx="9">
                  <c:v>Journal peer review transfer (282)</c:v>
                </c:pt>
              </c:strCache>
            </c:strRef>
          </c:cat>
          <c:val>
            <c:numRef>
              <c:f>'Types more widely used'!$B$22:$K$22</c:f>
              <c:numCache>
                <c:formatCode>General</c:formatCode>
                <c:ptCount val="10"/>
                <c:pt idx="0">
                  <c:v>5.9649122807017542E-2</c:v>
                </c:pt>
                <c:pt idx="1">
                  <c:v>0.16140350877192983</c:v>
                </c:pt>
                <c:pt idx="2">
                  <c:v>0.14385964912280702</c:v>
                </c:pt>
                <c:pt idx="3">
                  <c:v>2.8169014084507043E-2</c:v>
                </c:pt>
                <c:pt idx="4">
                  <c:v>4.912280701754386E-2</c:v>
                </c:pt>
                <c:pt idx="5">
                  <c:v>2.1276595744680851E-2</c:v>
                </c:pt>
                <c:pt idx="6">
                  <c:v>3.9285714285714285E-2</c:v>
                </c:pt>
                <c:pt idx="7">
                  <c:v>0.11071428571428571</c:v>
                </c:pt>
                <c:pt idx="8">
                  <c:v>5.6737588652482268E-2</c:v>
                </c:pt>
                <c:pt idx="9">
                  <c:v>2.1276595744680851E-2</c:v>
                </c:pt>
              </c:numCache>
            </c:numRef>
          </c:val>
          <c:extLst>
            <c:ext xmlns:c16="http://schemas.microsoft.com/office/drawing/2014/chart" uri="{C3380CC4-5D6E-409C-BE32-E72D297353CC}">
              <c16:uniqueId val="{00000003-7247-40FE-9ADC-5F25015EDB65}"/>
            </c:ext>
          </c:extLst>
        </c:ser>
        <c:ser>
          <c:idx val="4"/>
          <c:order val="4"/>
          <c:tx>
            <c:strRef>
              <c:f>'Types more widely used'!$A$23</c:f>
              <c:strCache>
                <c:ptCount val="1"/>
                <c:pt idx="0">
                  <c:v>Strongly disagree</c:v>
                </c:pt>
              </c:strCache>
            </c:strRef>
          </c:tx>
          <c:spPr>
            <a:solidFill>
              <a:schemeClr val="tx1"/>
            </a:solidFill>
            <a:ln>
              <a:noFill/>
            </a:ln>
            <a:effectLst/>
          </c:spPr>
          <c:invertIfNegative val="0"/>
          <c:cat>
            <c:strRef>
              <c:f>'Types more widely used'!$B$18:$K$18</c:f>
              <c:strCache>
                <c:ptCount val="10"/>
                <c:pt idx="0">
                  <c:v>Open reports (285)</c:v>
                </c:pt>
                <c:pt idx="1">
                  <c:v>Open identity (285)</c:v>
                </c:pt>
                <c:pt idx="2">
                  <c:v>Open participation(285)</c:v>
                </c:pt>
                <c:pt idx="3">
                  <c:v>Open interaction (284)</c:v>
                </c:pt>
                <c:pt idx="4">
                  <c:v>Open pre-review manuscripts (282)</c:v>
                </c:pt>
                <c:pt idx="5">
                  <c:v>Commenting on preprints (282)</c:v>
                </c:pt>
                <c:pt idx="6">
                  <c:v>Open final-version commenting (280)</c:v>
                </c:pt>
                <c:pt idx="7">
                  <c:v>Open platforms (280)</c:v>
                </c:pt>
                <c:pt idx="8">
                  <c:v>Post publication peer review (282)</c:v>
                </c:pt>
                <c:pt idx="9">
                  <c:v>Journal peer review transfer (282)</c:v>
                </c:pt>
              </c:strCache>
            </c:strRef>
          </c:cat>
          <c:val>
            <c:numRef>
              <c:f>'Types more widely used'!$B$23:$K$23</c:f>
              <c:numCache>
                <c:formatCode>General</c:formatCode>
                <c:ptCount val="10"/>
                <c:pt idx="0">
                  <c:v>2.456140350877193E-2</c:v>
                </c:pt>
                <c:pt idx="1">
                  <c:v>0.12982456140350876</c:v>
                </c:pt>
                <c:pt idx="2">
                  <c:v>3.1578947368421054E-2</c:v>
                </c:pt>
                <c:pt idx="3">
                  <c:v>2.8169014084507043E-2</c:v>
                </c:pt>
                <c:pt idx="4">
                  <c:v>3.1578947368421054E-2</c:v>
                </c:pt>
                <c:pt idx="5">
                  <c:v>2.8368794326241134E-2</c:v>
                </c:pt>
                <c:pt idx="6">
                  <c:v>1.7857142857142856E-2</c:v>
                </c:pt>
                <c:pt idx="7">
                  <c:v>0.05</c:v>
                </c:pt>
                <c:pt idx="8">
                  <c:v>3.1914893617021274E-2</c:v>
                </c:pt>
                <c:pt idx="9">
                  <c:v>1.4184397163120567E-2</c:v>
                </c:pt>
              </c:numCache>
            </c:numRef>
          </c:val>
          <c:extLst>
            <c:ext xmlns:c16="http://schemas.microsoft.com/office/drawing/2014/chart" uri="{C3380CC4-5D6E-409C-BE32-E72D297353CC}">
              <c16:uniqueId val="{00000004-7247-40FE-9ADC-5F25015EDB65}"/>
            </c:ext>
          </c:extLst>
        </c:ser>
        <c:ser>
          <c:idx val="5"/>
          <c:order val="5"/>
          <c:tx>
            <c:strRef>
              <c:f>'Types more widely used'!$A$24</c:f>
              <c:strCache>
                <c:ptCount val="1"/>
                <c:pt idx="0">
                  <c:v>Don't know</c:v>
                </c:pt>
              </c:strCache>
            </c:strRef>
          </c:tx>
          <c:spPr>
            <a:solidFill>
              <a:schemeClr val="bg1"/>
            </a:solidFill>
            <a:ln>
              <a:solidFill>
                <a:sysClr val="windowText" lastClr="000000"/>
              </a:solidFill>
            </a:ln>
            <a:effectLst/>
          </c:spPr>
          <c:invertIfNegative val="0"/>
          <c:cat>
            <c:strRef>
              <c:f>'Types more widely used'!$B$18:$K$18</c:f>
              <c:strCache>
                <c:ptCount val="10"/>
                <c:pt idx="0">
                  <c:v>Open reports (285)</c:v>
                </c:pt>
                <c:pt idx="1">
                  <c:v>Open identity (285)</c:v>
                </c:pt>
                <c:pt idx="2">
                  <c:v>Open participation(285)</c:v>
                </c:pt>
                <c:pt idx="3">
                  <c:v>Open interaction (284)</c:v>
                </c:pt>
                <c:pt idx="4">
                  <c:v>Open pre-review manuscripts (282)</c:v>
                </c:pt>
                <c:pt idx="5">
                  <c:v>Commenting on preprints (282)</c:v>
                </c:pt>
                <c:pt idx="6">
                  <c:v>Open final-version commenting (280)</c:v>
                </c:pt>
                <c:pt idx="7">
                  <c:v>Open platforms (280)</c:v>
                </c:pt>
                <c:pt idx="8">
                  <c:v>Post publication peer review (282)</c:v>
                </c:pt>
                <c:pt idx="9">
                  <c:v>Journal peer review transfer (282)</c:v>
                </c:pt>
              </c:strCache>
            </c:strRef>
          </c:cat>
          <c:val>
            <c:numRef>
              <c:f>'Types more widely used'!$B$24:$K$24</c:f>
              <c:numCache>
                <c:formatCode>General</c:formatCode>
                <c:ptCount val="10"/>
                <c:pt idx="0">
                  <c:v>3.8596491228070177E-2</c:v>
                </c:pt>
                <c:pt idx="1">
                  <c:v>7.0175438596491224E-2</c:v>
                </c:pt>
                <c:pt idx="2">
                  <c:v>7.0175438596491224E-2</c:v>
                </c:pt>
                <c:pt idx="3">
                  <c:v>4.5774647887323945E-2</c:v>
                </c:pt>
                <c:pt idx="4">
                  <c:v>4.5614035087719301E-2</c:v>
                </c:pt>
                <c:pt idx="5">
                  <c:v>6.7375886524822695E-2</c:v>
                </c:pt>
                <c:pt idx="6">
                  <c:v>7.857142857142857E-2</c:v>
                </c:pt>
                <c:pt idx="7">
                  <c:v>0.19642857142857142</c:v>
                </c:pt>
                <c:pt idx="8">
                  <c:v>9.5744680851063829E-2</c:v>
                </c:pt>
                <c:pt idx="9">
                  <c:v>5.6737588652482268E-2</c:v>
                </c:pt>
              </c:numCache>
            </c:numRef>
          </c:val>
          <c:extLst>
            <c:ext xmlns:c16="http://schemas.microsoft.com/office/drawing/2014/chart" uri="{C3380CC4-5D6E-409C-BE32-E72D297353CC}">
              <c16:uniqueId val="{00000005-7247-40FE-9ADC-5F25015EDB65}"/>
            </c:ext>
          </c:extLst>
        </c:ser>
        <c:dLbls>
          <c:showLegendKey val="0"/>
          <c:showVal val="0"/>
          <c:showCatName val="0"/>
          <c:showSerName val="0"/>
          <c:showPercent val="0"/>
          <c:showBubbleSize val="0"/>
        </c:dLbls>
        <c:gapWidth val="50"/>
        <c:overlap val="100"/>
        <c:axId val="869475384"/>
        <c:axId val="869480304"/>
      </c:barChart>
      <c:catAx>
        <c:axId val="869475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69480304"/>
        <c:crosses val="autoZero"/>
        <c:auto val="1"/>
        <c:lblAlgn val="ctr"/>
        <c:lblOffset val="100"/>
        <c:noMultiLvlLbl val="0"/>
      </c:catAx>
      <c:valAx>
        <c:axId val="86948030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9475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'Types more widely used'!$B$18</c:f>
              <c:strCache>
                <c:ptCount val="1"/>
                <c:pt idx="0">
                  <c:v>Open reports (285)</c:v>
                </c:pt>
              </c:strCache>
            </c:strRef>
          </c:tx>
          <c:spPr>
            <a:solidFill>
              <a:schemeClr val="tx1"/>
            </a:solidFill>
            <a:ln>
              <a:noFill/>
            </a:ln>
            <a:effectLst/>
          </c:spPr>
          <c:invertIfNegative val="0"/>
          <c:cat>
            <c:strRef>
              <c:f>'Types more widely used'!$A$19:$A$24</c:f>
              <c:strCache>
                <c:ptCount val="6"/>
                <c:pt idx="0">
                  <c:v>Strongly agree</c:v>
                </c:pt>
                <c:pt idx="1">
                  <c:v>Agree</c:v>
                </c:pt>
                <c:pt idx="2">
                  <c:v>Neutral</c:v>
                </c:pt>
                <c:pt idx="3">
                  <c:v>Disagree</c:v>
                </c:pt>
                <c:pt idx="4">
                  <c:v>Strongly disagree</c:v>
                </c:pt>
                <c:pt idx="5">
                  <c:v>Don't know</c:v>
                </c:pt>
              </c:strCache>
            </c:strRef>
          </c:cat>
          <c:val>
            <c:numRef>
              <c:f>'Types more widely used'!$B$19:$B$24</c:f>
              <c:numCache>
                <c:formatCode>General</c:formatCode>
                <c:ptCount val="6"/>
                <c:pt idx="0">
                  <c:v>0.4631578947368421</c:v>
                </c:pt>
                <c:pt idx="1">
                  <c:v>0.30175438596491228</c:v>
                </c:pt>
                <c:pt idx="2">
                  <c:v>0.11228070175438597</c:v>
                </c:pt>
                <c:pt idx="3">
                  <c:v>5.9649122807017542E-2</c:v>
                </c:pt>
                <c:pt idx="4">
                  <c:v>2.456140350877193E-2</c:v>
                </c:pt>
                <c:pt idx="5">
                  <c:v>3.8596491228070177E-2</c:v>
                </c:pt>
              </c:numCache>
            </c:numRef>
          </c:val>
          <c:extLst>
            <c:ext xmlns:c16="http://schemas.microsoft.com/office/drawing/2014/chart" uri="{C3380CC4-5D6E-409C-BE32-E72D297353CC}">
              <c16:uniqueId val="{00000000-4053-4CDF-B276-3602121446AA}"/>
            </c:ext>
          </c:extLst>
        </c:ser>
        <c:dLbls>
          <c:showLegendKey val="0"/>
          <c:showVal val="0"/>
          <c:showCatName val="0"/>
          <c:showSerName val="0"/>
          <c:showPercent val="0"/>
          <c:showBubbleSize val="0"/>
        </c:dLbls>
        <c:gapWidth val="219"/>
        <c:overlap val="-27"/>
        <c:axId val="585010512"/>
        <c:axId val="585004936"/>
      </c:barChart>
      <c:catAx>
        <c:axId val="58501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004936"/>
        <c:crosses val="autoZero"/>
        <c:auto val="1"/>
        <c:lblAlgn val="ctr"/>
        <c:lblOffset val="100"/>
        <c:noMultiLvlLbl val="0"/>
      </c:catAx>
      <c:valAx>
        <c:axId val="585004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010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'Types more widely used'!$B$18</c:f>
              <c:strCache>
                <c:ptCount val="1"/>
                <c:pt idx="0">
                  <c:v>Open reports (285)</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4-B557-429F-B998-2D253C791B0C}"/>
              </c:ext>
            </c:extLst>
          </c:dPt>
          <c:dPt>
            <c:idx val="1"/>
            <c:bubble3D val="0"/>
            <c:spPr>
              <a:solidFill>
                <a:srgbClr val="FFCCCC"/>
              </a:solidFill>
              <a:ln w="19050">
                <a:solidFill>
                  <a:schemeClr val="lt1"/>
                </a:solidFill>
              </a:ln>
              <a:effectLst/>
            </c:spPr>
            <c:extLst>
              <c:ext xmlns:c16="http://schemas.microsoft.com/office/drawing/2014/chart" uri="{C3380CC4-5D6E-409C-BE32-E72D297353CC}">
                <c16:uniqueId val="{00000008-B557-429F-B998-2D253C791B0C}"/>
              </c:ext>
            </c:extLst>
          </c:dPt>
          <c:dPt>
            <c:idx val="2"/>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10-B557-429F-B998-2D253C791B0C}"/>
              </c:ext>
            </c:extLst>
          </c:dPt>
          <c:dPt>
            <c:idx val="3"/>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14-B557-429F-B998-2D253C791B0C}"/>
              </c:ext>
            </c:extLst>
          </c:dPt>
          <c:dPt>
            <c:idx val="4"/>
            <c:bubble3D val="0"/>
            <c:spPr>
              <a:solidFill>
                <a:schemeClr val="tx1"/>
              </a:solidFill>
              <a:ln w="19050">
                <a:solidFill>
                  <a:schemeClr val="lt1"/>
                </a:solidFill>
              </a:ln>
              <a:effectLst/>
            </c:spPr>
            <c:extLst>
              <c:ext xmlns:c16="http://schemas.microsoft.com/office/drawing/2014/chart" uri="{C3380CC4-5D6E-409C-BE32-E72D297353CC}">
                <c16:uniqueId val="{00000016-B557-429F-B998-2D253C791B0C}"/>
              </c:ext>
            </c:extLst>
          </c:dPt>
          <c:dPt>
            <c:idx val="5"/>
            <c:bubble3D val="0"/>
            <c:spPr>
              <a:solidFill>
                <a:schemeClr val="bg1"/>
              </a:solidFill>
              <a:ln w="6350">
                <a:solidFill>
                  <a:sysClr val="windowText" lastClr="000000"/>
                </a:solidFill>
              </a:ln>
              <a:effectLst/>
            </c:spPr>
            <c:extLst>
              <c:ext xmlns:c16="http://schemas.microsoft.com/office/drawing/2014/chart" uri="{C3380CC4-5D6E-409C-BE32-E72D297353CC}">
                <c16:uniqueId val="{00000019-B557-429F-B998-2D253C791B0C}"/>
              </c:ext>
            </c:extLst>
          </c:dPt>
          <c:cat>
            <c:strRef>
              <c:f>'Types more widely used'!$A$19:$A$24</c:f>
              <c:strCache>
                <c:ptCount val="6"/>
                <c:pt idx="0">
                  <c:v>Strongly agree</c:v>
                </c:pt>
                <c:pt idx="1">
                  <c:v>Agree</c:v>
                </c:pt>
                <c:pt idx="2">
                  <c:v>Neutral</c:v>
                </c:pt>
                <c:pt idx="3">
                  <c:v>Disagree</c:v>
                </c:pt>
                <c:pt idx="4">
                  <c:v>Strongly disagree</c:v>
                </c:pt>
                <c:pt idx="5">
                  <c:v>Don't know</c:v>
                </c:pt>
              </c:strCache>
            </c:strRef>
          </c:cat>
          <c:val>
            <c:numRef>
              <c:f>'Types more widely used'!$B$19:$B$24</c:f>
              <c:numCache>
                <c:formatCode>General</c:formatCode>
                <c:ptCount val="6"/>
                <c:pt idx="0">
                  <c:v>0.4631578947368421</c:v>
                </c:pt>
                <c:pt idx="1">
                  <c:v>0.30175438596491228</c:v>
                </c:pt>
                <c:pt idx="2">
                  <c:v>0.11228070175438597</c:v>
                </c:pt>
                <c:pt idx="3">
                  <c:v>5.9649122807017542E-2</c:v>
                </c:pt>
                <c:pt idx="4">
                  <c:v>2.456140350877193E-2</c:v>
                </c:pt>
                <c:pt idx="5">
                  <c:v>3.8596491228070177E-2</c:v>
                </c:pt>
              </c:numCache>
            </c:numRef>
          </c:val>
          <c:extLst>
            <c:ext xmlns:c16="http://schemas.microsoft.com/office/drawing/2014/chart" uri="{C3380CC4-5D6E-409C-BE32-E72D297353CC}">
              <c16:uniqueId val="{00000000-B557-429F-B998-2D253C791B0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073574362403286"/>
          <c:y val="0.48975646140747159"/>
          <c:w val="0.59395050693885354"/>
          <c:h val="0.49004918621097293"/>
        </c:manualLayout>
      </c:layout>
      <c:pieChart>
        <c:varyColors val="1"/>
        <c:ser>
          <c:idx val="0"/>
          <c:order val="0"/>
          <c:tx>
            <c:strRef>
              <c:f>'Charts and raw responses'!$BK$1</c:f>
              <c:strCache>
                <c:ptCount val="1"/>
                <c:pt idx="0">
                  <c:v>If a student or postdoc participates in peer review, should they be identified as a peer reviewer to the editor?</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5-2DF5-4E56-9C53-84C1965DBDED}"/>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8-2DF5-4E56-9C53-84C1965DBDE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2DF5-4E56-9C53-84C1965DBDED}"/>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5-2DF5-4E56-9C53-84C1965DBDE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and raw responses'!$BJ$2:$BJ$4</c:f>
              <c:strCache>
                <c:ptCount val="3"/>
                <c:pt idx="0">
                  <c:v>Yes</c:v>
                </c:pt>
                <c:pt idx="1">
                  <c:v>No</c:v>
                </c:pt>
                <c:pt idx="2">
                  <c:v>Don't know</c:v>
                </c:pt>
              </c:strCache>
            </c:strRef>
          </c:cat>
          <c:val>
            <c:numRef>
              <c:f>'Charts and raw responses'!$BK$2:$BK$4</c:f>
              <c:numCache>
                <c:formatCode>General</c:formatCode>
                <c:ptCount val="3"/>
                <c:pt idx="0">
                  <c:v>258</c:v>
                </c:pt>
                <c:pt idx="1">
                  <c:v>16</c:v>
                </c:pt>
                <c:pt idx="2">
                  <c:v>20</c:v>
                </c:pt>
              </c:numCache>
            </c:numRef>
          </c:val>
          <c:extLst>
            <c:ext xmlns:c16="http://schemas.microsoft.com/office/drawing/2014/chart" uri="{C3380CC4-5D6E-409C-BE32-E72D297353CC}">
              <c16:uniqueId val="{00000000-2DF5-4E56-9C53-84C1965DBDE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'Charts and raw responses'!$BH$1</c:f>
              <c:strCache>
                <c:ptCount val="1"/>
                <c:pt idx="0">
                  <c:v>Should a researcher’s peer reviewing activity be taken into consideration when they are evaluated for grants, jobs or promotions?</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9-E75A-4868-BA89-8FCDE1B8E58D}"/>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E75A-4868-BA89-8FCDE1B8E58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168-4955-9D20-FB7FB8F95D54}"/>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and raw responses'!$BG$2:$BG$4</c:f>
              <c:strCache>
                <c:ptCount val="3"/>
                <c:pt idx="0">
                  <c:v>Yes</c:v>
                </c:pt>
                <c:pt idx="1">
                  <c:v>No</c:v>
                </c:pt>
                <c:pt idx="2">
                  <c:v>Don't know</c:v>
                </c:pt>
              </c:strCache>
            </c:strRef>
          </c:cat>
          <c:val>
            <c:numRef>
              <c:f>'Charts and raw responses'!$BH$2:$BH$4</c:f>
              <c:numCache>
                <c:formatCode>General</c:formatCode>
                <c:ptCount val="3"/>
                <c:pt idx="0">
                  <c:v>234</c:v>
                </c:pt>
                <c:pt idx="1">
                  <c:v>26</c:v>
                </c:pt>
                <c:pt idx="2">
                  <c:v>32</c:v>
                </c:pt>
              </c:numCache>
            </c:numRef>
          </c:val>
          <c:extLst>
            <c:ext xmlns:c16="http://schemas.microsoft.com/office/drawing/2014/chart" uri="{C3380CC4-5D6E-409C-BE32-E72D297353CC}">
              <c16:uniqueId val="{00000000-E75A-4868-BA89-8FCDE1B8E58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7377935085937927"/>
          <c:y val="0.38263920335400559"/>
          <c:w val="0.54853712432806212"/>
          <c:h val="0.52524128860025443"/>
        </c:manualLayout>
      </c:layout>
      <c:pieChart>
        <c:varyColors val="1"/>
        <c:ser>
          <c:idx val="0"/>
          <c:order val="0"/>
          <c:tx>
            <c:strRef>
              <c:f>'Charts and raw responses'!$J$1</c:f>
              <c:strCache>
                <c:ptCount val="1"/>
                <c:pt idx="0">
                  <c:v>Where do you work?</c:v>
                </c:pt>
              </c:strCache>
            </c:strRef>
          </c:tx>
          <c:dPt>
            <c:idx val="0"/>
            <c:bubble3D val="0"/>
            <c:spPr>
              <a:solidFill>
                <a:schemeClr val="accent3">
                  <a:shade val="50000"/>
                </a:schemeClr>
              </a:solidFill>
              <a:ln w="19050">
                <a:solidFill>
                  <a:schemeClr val="lt1"/>
                </a:solidFill>
              </a:ln>
              <a:effectLst/>
            </c:spPr>
            <c:extLst>
              <c:ext xmlns:c16="http://schemas.microsoft.com/office/drawing/2014/chart" uri="{C3380CC4-5D6E-409C-BE32-E72D297353CC}">
                <c16:uniqueId val="{00000005-DAE2-4FCB-AEFF-DB7FB3F6FD55}"/>
              </c:ext>
            </c:extLst>
          </c:dPt>
          <c:dPt>
            <c:idx val="1"/>
            <c:bubble3D val="0"/>
            <c:spPr>
              <a:solidFill>
                <a:schemeClr val="accent3">
                  <a:shade val="70000"/>
                </a:schemeClr>
              </a:solidFill>
              <a:ln w="19050">
                <a:solidFill>
                  <a:schemeClr val="lt1"/>
                </a:solidFill>
              </a:ln>
              <a:effectLst/>
            </c:spPr>
            <c:extLst>
              <c:ext xmlns:c16="http://schemas.microsoft.com/office/drawing/2014/chart" uri="{C3380CC4-5D6E-409C-BE32-E72D297353CC}">
                <c16:uniqueId val="{0000000B-DAE2-4FCB-AEFF-DB7FB3F6FD55}"/>
              </c:ext>
            </c:extLst>
          </c:dPt>
          <c:dPt>
            <c:idx val="2"/>
            <c:bubble3D val="0"/>
            <c:spPr>
              <a:solidFill>
                <a:schemeClr val="accent3">
                  <a:shade val="90000"/>
                </a:schemeClr>
              </a:solidFill>
              <a:ln w="19050">
                <a:solidFill>
                  <a:schemeClr val="lt1"/>
                </a:solidFill>
              </a:ln>
              <a:effectLst/>
            </c:spPr>
            <c:extLst>
              <c:ext xmlns:c16="http://schemas.microsoft.com/office/drawing/2014/chart" uri="{C3380CC4-5D6E-409C-BE32-E72D297353CC}">
                <c16:uniqueId val="{00000005-6121-4BA9-941F-B6F6DEB05976}"/>
              </c:ext>
            </c:extLst>
          </c:dPt>
          <c:dPt>
            <c:idx val="3"/>
            <c:bubble3D val="0"/>
            <c:spPr>
              <a:solidFill>
                <a:schemeClr val="accent3">
                  <a:tint val="90000"/>
                </a:schemeClr>
              </a:solidFill>
              <a:ln w="19050">
                <a:solidFill>
                  <a:schemeClr val="lt1"/>
                </a:solidFill>
              </a:ln>
              <a:effectLst/>
            </c:spPr>
            <c:extLst>
              <c:ext xmlns:c16="http://schemas.microsoft.com/office/drawing/2014/chart" uri="{C3380CC4-5D6E-409C-BE32-E72D297353CC}">
                <c16:uniqueId val="{00000007-6121-4BA9-941F-B6F6DEB05976}"/>
              </c:ext>
            </c:extLst>
          </c:dPt>
          <c:dPt>
            <c:idx val="4"/>
            <c:bubble3D val="0"/>
            <c:spPr>
              <a:solidFill>
                <a:schemeClr val="accent3">
                  <a:tint val="70000"/>
                </a:schemeClr>
              </a:solidFill>
              <a:ln w="19050">
                <a:solidFill>
                  <a:schemeClr val="lt1"/>
                </a:solidFill>
              </a:ln>
              <a:effectLst/>
            </c:spPr>
            <c:extLst>
              <c:ext xmlns:c16="http://schemas.microsoft.com/office/drawing/2014/chart" uri="{C3380CC4-5D6E-409C-BE32-E72D297353CC}">
                <c16:uniqueId val="{00000009-6121-4BA9-941F-B6F6DEB05976}"/>
              </c:ext>
            </c:extLst>
          </c:dPt>
          <c:dPt>
            <c:idx val="5"/>
            <c:bubble3D val="0"/>
            <c:spPr>
              <a:solidFill>
                <a:schemeClr val="accent3">
                  <a:tint val="50000"/>
                </a:schemeClr>
              </a:solidFill>
              <a:ln w="19050">
                <a:solidFill>
                  <a:schemeClr val="lt1"/>
                </a:solidFill>
              </a:ln>
              <a:effectLst/>
            </c:spPr>
            <c:extLst>
              <c:ext xmlns:c16="http://schemas.microsoft.com/office/drawing/2014/chart" uri="{C3380CC4-5D6E-409C-BE32-E72D297353CC}">
                <c16:uniqueId val="{0000000B-6121-4BA9-941F-B6F6DEB05976}"/>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5-DAE2-4FCB-AEFF-DB7FB3F6FD55}"/>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B-DAE2-4FCB-AEFF-DB7FB3F6FD5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and raw responses'!$I$2:$I$7</c:f>
              <c:strCache>
                <c:ptCount val="6"/>
                <c:pt idx="0">
                  <c:v>North America</c:v>
                </c:pt>
                <c:pt idx="1">
                  <c:v>Europe</c:v>
                </c:pt>
                <c:pt idx="2">
                  <c:v>South America</c:v>
                </c:pt>
                <c:pt idx="3">
                  <c:v>Oceania</c:v>
                </c:pt>
                <c:pt idx="4">
                  <c:v>Asia</c:v>
                </c:pt>
                <c:pt idx="5">
                  <c:v>Africa</c:v>
                </c:pt>
              </c:strCache>
            </c:strRef>
          </c:cat>
          <c:val>
            <c:numRef>
              <c:f>'Charts and raw responses'!$J$2:$J$7</c:f>
              <c:numCache>
                <c:formatCode>General</c:formatCode>
                <c:ptCount val="6"/>
                <c:pt idx="0">
                  <c:v>134</c:v>
                </c:pt>
                <c:pt idx="1">
                  <c:v>125</c:v>
                </c:pt>
                <c:pt idx="2">
                  <c:v>13</c:v>
                </c:pt>
                <c:pt idx="3">
                  <c:v>11</c:v>
                </c:pt>
                <c:pt idx="4">
                  <c:v>10</c:v>
                </c:pt>
                <c:pt idx="5">
                  <c:v>1</c:v>
                </c:pt>
              </c:numCache>
            </c:numRef>
          </c:val>
          <c:extLst>
            <c:ext xmlns:c16="http://schemas.microsoft.com/office/drawing/2014/chart" uri="{C3380CC4-5D6E-409C-BE32-E72D297353CC}">
              <c16:uniqueId val="{00000000-DAE2-4FCB-AEFF-DB7FB3F6FD5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'Charts and raw responses'!$D$1</c:f>
              <c:strCache>
                <c:ptCount val="1"/>
                <c:pt idx="0">
                  <c:v>What title best describes your position?</c:v>
                </c:pt>
              </c:strCache>
            </c:strRef>
          </c:tx>
          <c:dPt>
            <c:idx val="0"/>
            <c:bubble3D val="0"/>
            <c:spPr>
              <a:solidFill>
                <a:schemeClr val="accent3">
                  <a:shade val="47000"/>
                </a:schemeClr>
              </a:solidFill>
              <a:ln w="19050">
                <a:solidFill>
                  <a:schemeClr val="lt1"/>
                </a:solidFill>
              </a:ln>
              <a:effectLst/>
            </c:spPr>
            <c:extLst>
              <c:ext xmlns:c16="http://schemas.microsoft.com/office/drawing/2014/chart" uri="{C3380CC4-5D6E-409C-BE32-E72D297353CC}">
                <c16:uniqueId val="{00000002-4F6D-44B4-BBB7-985BB623FAFA}"/>
              </c:ext>
            </c:extLst>
          </c:dPt>
          <c:dPt>
            <c:idx val="1"/>
            <c:bubble3D val="0"/>
            <c:spPr>
              <a:solidFill>
                <a:schemeClr val="accent3">
                  <a:shade val="65000"/>
                </a:schemeClr>
              </a:solidFill>
              <a:ln w="19050">
                <a:solidFill>
                  <a:schemeClr val="lt1"/>
                </a:solidFill>
              </a:ln>
              <a:effectLst/>
            </c:spPr>
            <c:extLst>
              <c:ext xmlns:c16="http://schemas.microsoft.com/office/drawing/2014/chart" uri="{C3380CC4-5D6E-409C-BE32-E72D297353CC}">
                <c16:uniqueId val="{00000001-4F6D-44B4-BBB7-985BB623FAFA}"/>
              </c:ext>
            </c:extLst>
          </c:dPt>
          <c:dPt>
            <c:idx val="2"/>
            <c:bubble3D val="0"/>
            <c:spPr>
              <a:solidFill>
                <a:schemeClr val="accent3">
                  <a:shade val="82000"/>
                </a:schemeClr>
              </a:solidFill>
              <a:ln w="19050">
                <a:solidFill>
                  <a:schemeClr val="lt1"/>
                </a:solidFill>
              </a:ln>
              <a:effectLst/>
            </c:spPr>
            <c:extLst>
              <c:ext xmlns:c16="http://schemas.microsoft.com/office/drawing/2014/chart" uri="{C3380CC4-5D6E-409C-BE32-E72D297353CC}">
                <c16:uniqueId val="{00000005-7DED-4D28-A183-5D2DCFAA0A70}"/>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07-7DED-4D28-A183-5D2DCFAA0A70}"/>
              </c:ext>
            </c:extLst>
          </c:dPt>
          <c:dPt>
            <c:idx val="4"/>
            <c:bubble3D val="0"/>
            <c:spPr>
              <a:solidFill>
                <a:schemeClr val="accent3">
                  <a:tint val="83000"/>
                </a:schemeClr>
              </a:solidFill>
              <a:ln w="19050">
                <a:solidFill>
                  <a:schemeClr val="lt1"/>
                </a:solidFill>
              </a:ln>
              <a:effectLst/>
            </c:spPr>
            <c:extLst>
              <c:ext xmlns:c16="http://schemas.microsoft.com/office/drawing/2014/chart" uri="{C3380CC4-5D6E-409C-BE32-E72D297353CC}">
                <c16:uniqueId val="{00000009-7DED-4D28-A183-5D2DCFAA0A70}"/>
              </c:ext>
            </c:extLst>
          </c:dPt>
          <c:dPt>
            <c:idx val="5"/>
            <c:bubble3D val="0"/>
            <c:spPr>
              <a:solidFill>
                <a:schemeClr val="accent3">
                  <a:tint val="65000"/>
                </a:schemeClr>
              </a:solidFill>
              <a:ln w="19050">
                <a:solidFill>
                  <a:schemeClr val="lt1"/>
                </a:solidFill>
              </a:ln>
              <a:effectLst/>
            </c:spPr>
            <c:extLst>
              <c:ext xmlns:c16="http://schemas.microsoft.com/office/drawing/2014/chart" uri="{C3380CC4-5D6E-409C-BE32-E72D297353CC}">
                <c16:uniqueId val="{0000000B-7DED-4D28-A183-5D2DCFAA0A70}"/>
              </c:ext>
            </c:extLst>
          </c:dPt>
          <c:dPt>
            <c:idx val="6"/>
            <c:bubble3D val="0"/>
            <c:spPr>
              <a:solidFill>
                <a:schemeClr val="accent3">
                  <a:tint val="48000"/>
                </a:schemeClr>
              </a:solidFill>
              <a:ln w="19050">
                <a:solidFill>
                  <a:schemeClr val="lt1"/>
                </a:solidFill>
              </a:ln>
              <a:effectLst/>
            </c:spPr>
            <c:extLst>
              <c:ext xmlns:c16="http://schemas.microsoft.com/office/drawing/2014/chart" uri="{C3380CC4-5D6E-409C-BE32-E72D297353CC}">
                <c16:uniqueId val="{0000000D-7DED-4D28-A183-5D2DCFAA0A70}"/>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2-4F6D-44B4-BBB7-985BB623FAFA}"/>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4F6D-44B4-BBB7-985BB623FAF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and raw responses'!$C$2:$C$8</c:f>
              <c:strCache>
                <c:ptCount val="7"/>
                <c:pt idx="0">
                  <c:v>Faculty member</c:v>
                </c:pt>
                <c:pt idx="1">
                  <c:v>Postdoc</c:v>
                </c:pt>
                <c:pt idx="2">
                  <c:v>Graduate Student</c:v>
                </c:pt>
                <c:pt idx="3">
                  <c:v>Funder</c:v>
                </c:pt>
                <c:pt idx="4">
                  <c:v>Editor</c:v>
                </c:pt>
                <c:pt idx="5">
                  <c:v>Publisher</c:v>
                </c:pt>
                <c:pt idx="6">
                  <c:v>Other</c:v>
                </c:pt>
              </c:strCache>
            </c:strRef>
          </c:cat>
          <c:val>
            <c:numRef>
              <c:f>'Charts and raw responses'!$D$2:$D$8</c:f>
              <c:numCache>
                <c:formatCode>General</c:formatCode>
                <c:ptCount val="7"/>
                <c:pt idx="0">
                  <c:v>107</c:v>
                </c:pt>
                <c:pt idx="1">
                  <c:v>62</c:v>
                </c:pt>
                <c:pt idx="2">
                  <c:v>15</c:v>
                </c:pt>
                <c:pt idx="3">
                  <c:v>19</c:v>
                </c:pt>
                <c:pt idx="4">
                  <c:v>33</c:v>
                </c:pt>
                <c:pt idx="5">
                  <c:v>14</c:v>
                </c:pt>
                <c:pt idx="6">
                  <c:v>45</c:v>
                </c:pt>
              </c:numCache>
            </c:numRef>
          </c:val>
          <c:extLst>
            <c:ext xmlns:c16="http://schemas.microsoft.com/office/drawing/2014/chart" uri="{C3380CC4-5D6E-409C-BE32-E72D297353CC}">
              <c16:uniqueId val="{00000000-4F6D-44B4-BBB7-985BB623FAF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 and raw responses'!$F$1</c:f>
              <c:strCache>
                <c:ptCount val="1"/>
                <c:pt idx="0">
                  <c:v>Sector (please check all that apply)</c:v>
                </c:pt>
              </c:strCache>
            </c:strRef>
          </c:tx>
          <c:spPr>
            <a:solidFill>
              <a:schemeClr val="tx1"/>
            </a:solidFill>
            <a:ln>
              <a:noFill/>
            </a:ln>
            <a:effectLst/>
          </c:spPr>
          <c:invertIfNegative val="0"/>
          <c:cat>
            <c:strRef>
              <c:f>'Charts and raw responses'!$E$2:$E$6</c:f>
              <c:strCache>
                <c:ptCount val="5"/>
                <c:pt idx="0">
                  <c:v>Academia</c:v>
                </c:pt>
                <c:pt idx="1">
                  <c:v>Non-profit</c:v>
                </c:pt>
                <c:pt idx="2">
                  <c:v>Publishing</c:v>
                </c:pt>
                <c:pt idx="3">
                  <c:v>Government</c:v>
                </c:pt>
                <c:pt idx="4">
                  <c:v>Industry</c:v>
                </c:pt>
              </c:strCache>
            </c:strRef>
          </c:cat>
          <c:val>
            <c:numRef>
              <c:f>'Charts and raw responses'!$F$2:$F$6</c:f>
              <c:numCache>
                <c:formatCode>General</c:formatCode>
                <c:ptCount val="5"/>
                <c:pt idx="0">
                  <c:v>223</c:v>
                </c:pt>
                <c:pt idx="1">
                  <c:v>48</c:v>
                </c:pt>
                <c:pt idx="2">
                  <c:v>40</c:v>
                </c:pt>
                <c:pt idx="3">
                  <c:v>17</c:v>
                </c:pt>
                <c:pt idx="4">
                  <c:v>12</c:v>
                </c:pt>
              </c:numCache>
            </c:numRef>
          </c:val>
          <c:extLst>
            <c:ext xmlns:c16="http://schemas.microsoft.com/office/drawing/2014/chart" uri="{C3380CC4-5D6E-409C-BE32-E72D297353CC}">
              <c16:uniqueId val="{00000000-FDF7-4EFE-91C8-9A307D7F6BF2}"/>
            </c:ext>
          </c:extLst>
        </c:ser>
        <c:dLbls>
          <c:showLegendKey val="0"/>
          <c:showVal val="0"/>
          <c:showCatName val="0"/>
          <c:showSerName val="0"/>
          <c:showPercent val="0"/>
          <c:showBubbleSize val="0"/>
        </c:dLbls>
        <c:gapWidth val="100"/>
        <c:overlap val="-27"/>
        <c:axId val="869484240"/>
        <c:axId val="869488832"/>
      </c:barChart>
      <c:catAx>
        <c:axId val="86948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9488832"/>
        <c:crosses val="autoZero"/>
        <c:auto val="1"/>
        <c:lblAlgn val="ctr"/>
        <c:lblOffset val="100"/>
        <c:noMultiLvlLbl val="0"/>
      </c:catAx>
      <c:valAx>
        <c:axId val="869488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9484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 and raw responses'!$H$1</c:f>
              <c:strCache>
                <c:ptCount val="1"/>
                <c:pt idx="0">
                  <c:v>Field (please check all that apply)</c:v>
                </c:pt>
              </c:strCache>
            </c:strRef>
          </c:tx>
          <c:spPr>
            <a:solidFill>
              <a:schemeClr val="tx1"/>
            </a:solidFill>
            <a:ln>
              <a:noFill/>
            </a:ln>
            <a:effectLst/>
          </c:spPr>
          <c:invertIfNegative val="0"/>
          <c:cat>
            <c:strRef>
              <c:f>'Charts and raw responses'!$G$2:$G$4</c:f>
              <c:strCache>
                <c:ptCount val="3"/>
                <c:pt idx="0">
                  <c:v>Life sciences</c:v>
                </c:pt>
                <c:pt idx="1">
                  <c:v>Physical sciences</c:v>
                </c:pt>
                <c:pt idx="2">
                  <c:v>Social sciences</c:v>
                </c:pt>
              </c:strCache>
            </c:strRef>
          </c:cat>
          <c:val>
            <c:numRef>
              <c:f>'Charts and raw responses'!$H$2:$H$4</c:f>
              <c:numCache>
                <c:formatCode>General</c:formatCode>
                <c:ptCount val="3"/>
                <c:pt idx="0">
                  <c:v>275</c:v>
                </c:pt>
                <c:pt idx="1">
                  <c:v>21</c:v>
                </c:pt>
                <c:pt idx="2">
                  <c:v>12</c:v>
                </c:pt>
              </c:numCache>
            </c:numRef>
          </c:val>
          <c:extLst>
            <c:ext xmlns:c16="http://schemas.microsoft.com/office/drawing/2014/chart" uri="{C3380CC4-5D6E-409C-BE32-E72D297353CC}">
              <c16:uniqueId val="{00000000-79FD-4921-89A4-7F057C718CF2}"/>
            </c:ext>
          </c:extLst>
        </c:ser>
        <c:dLbls>
          <c:showLegendKey val="0"/>
          <c:showVal val="0"/>
          <c:showCatName val="0"/>
          <c:showSerName val="0"/>
          <c:showPercent val="0"/>
          <c:showBubbleSize val="0"/>
        </c:dLbls>
        <c:gapWidth val="100"/>
        <c:overlap val="-27"/>
        <c:axId val="659136288"/>
        <c:axId val="659136616"/>
      </c:barChart>
      <c:catAx>
        <c:axId val="65913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136616"/>
        <c:crosses val="autoZero"/>
        <c:auto val="1"/>
        <c:lblAlgn val="ctr"/>
        <c:lblOffset val="100"/>
        <c:noMultiLvlLbl val="0"/>
      </c:catAx>
      <c:valAx>
        <c:axId val="659136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136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 and raw responses'!$L$1</c:f>
              <c:strCache>
                <c:ptCount val="1"/>
                <c:pt idx="0">
                  <c:v>In which scholarly communication roles do you have experience? (please check all that apply)</c:v>
                </c:pt>
              </c:strCache>
            </c:strRef>
          </c:tx>
          <c:spPr>
            <a:solidFill>
              <a:schemeClr val="tx1"/>
            </a:solidFill>
            <a:ln>
              <a:noFill/>
            </a:ln>
            <a:effectLst/>
          </c:spPr>
          <c:invertIfNegative val="0"/>
          <c:cat>
            <c:strRef>
              <c:f>'Charts and raw responses'!$K$2:$K$6</c:f>
              <c:strCache>
                <c:ptCount val="5"/>
                <c:pt idx="0">
                  <c:v>Author</c:v>
                </c:pt>
                <c:pt idx="1">
                  <c:v>Reviewer</c:v>
                </c:pt>
                <c:pt idx="2">
                  <c:v>Editor</c:v>
                </c:pt>
                <c:pt idx="3">
                  <c:v>Publisher</c:v>
                </c:pt>
                <c:pt idx="4">
                  <c:v>None</c:v>
                </c:pt>
              </c:strCache>
            </c:strRef>
          </c:cat>
          <c:val>
            <c:numRef>
              <c:f>'Charts and raw responses'!$L$2:$L$6</c:f>
              <c:numCache>
                <c:formatCode>General</c:formatCode>
                <c:ptCount val="5"/>
                <c:pt idx="0">
                  <c:v>276</c:v>
                </c:pt>
                <c:pt idx="1">
                  <c:v>247</c:v>
                </c:pt>
                <c:pt idx="2">
                  <c:v>111</c:v>
                </c:pt>
                <c:pt idx="3">
                  <c:v>32</c:v>
                </c:pt>
                <c:pt idx="4">
                  <c:v>2</c:v>
                </c:pt>
              </c:numCache>
            </c:numRef>
          </c:val>
          <c:extLst>
            <c:ext xmlns:c16="http://schemas.microsoft.com/office/drawing/2014/chart" uri="{C3380CC4-5D6E-409C-BE32-E72D297353CC}">
              <c16:uniqueId val="{00000000-6710-40E6-8DB2-BCB026513893}"/>
            </c:ext>
          </c:extLst>
        </c:ser>
        <c:dLbls>
          <c:showLegendKey val="0"/>
          <c:showVal val="0"/>
          <c:showCatName val="0"/>
          <c:showSerName val="0"/>
          <c:showPercent val="0"/>
          <c:showBubbleSize val="0"/>
        </c:dLbls>
        <c:gapWidth val="100"/>
        <c:overlap val="-27"/>
        <c:axId val="798291792"/>
        <c:axId val="798288184"/>
      </c:barChart>
      <c:catAx>
        <c:axId val="79829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8288184"/>
        <c:crosses val="autoZero"/>
        <c:auto val="1"/>
        <c:lblAlgn val="ctr"/>
        <c:lblOffset val="100"/>
        <c:noMultiLvlLbl val="0"/>
      </c:catAx>
      <c:valAx>
        <c:axId val="798288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8291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931916251787479"/>
          <c:y val="0.38469533889899821"/>
          <c:w val="0.52859512398625808"/>
          <c:h val="0.60292323533222569"/>
        </c:manualLayout>
      </c:layout>
      <c:pieChart>
        <c:varyColors val="1"/>
        <c:ser>
          <c:idx val="0"/>
          <c:order val="0"/>
          <c:tx>
            <c:strRef>
              <c:f>'Charts and raw responses'!$O$1</c:f>
              <c:strCache>
                <c:ptCount val="1"/>
                <c:pt idx="0">
                  <c:v>Overall, how satisfied are you with the peer review system used by scholarly journals?</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D-25D0-4B04-B7CA-22171DFC52E3}"/>
              </c:ext>
            </c:extLst>
          </c:dPt>
          <c:dPt>
            <c:idx val="1"/>
            <c:bubble3D val="0"/>
            <c:spPr>
              <a:solidFill>
                <a:srgbClr val="FFCCCC"/>
              </a:solidFill>
              <a:ln w="19050">
                <a:solidFill>
                  <a:schemeClr val="lt1"/>
                </a:solidFill>
              </a:ln>
              <a:effectLst/>
            </c:spPr>
            <c:extLst>
              <c:ext xmlns:c16="http://schemas.microsoft.com/office/drawing/2014/chart" uri="{C3380CC4-5D6E-409C-BE32-E72D297353CC}">
                <c16:uniqueId val="{00000006-25D0-4B04-B7CA-22171DFC52E3}"/>
              </c:ext>
            </c:extLst>
          </c:dPt>
          <c:dPt>
            <c:idx val="2"/>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14-25D0-4B04-B7CA-22171DFC52E3}"/>
              </c:ext>
            </c:extLst>
          </c:dPt>
          <c:dPt>
            <c:idx val="3"/>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1A-25D0-4B04-B7CA-22171DFC52E3}"/>
              </c:ext>
            </c:extLst>
          </c:dPt>
          <c:dPt>
            <c:idx val="4"/>
            <c:bubble3D val="0"/>
            <c:spPr>
              <a:solidFill>
                <a:schemeClr val="tx1"/>
              </a:solidFill>
              <a:ln w="19050">
                <a:solidFill>
                  <a:schemeClr val="lt1"/>
                </a:solidFill>
              </a:ln>
              <a:effectLst/>
            </c:spPr>
            <c:extLst>
              <c:ext xmlns:c16="http://schemas.microsoft.com/office/drawing/2014/chart" uri="{C3380CC4-5D6E-409C-BE32-E72D297353CC}">
                <c16:uniqueId val="{0000001D-25D0-4B04-B7CA-22171DFC52E3}"/>
              </c:ext>
            </c:extLst>
          </c:dPt>
          <c:dPt>
            <c:idx val="5"/>
            <c:bubble3D val="0"/>
            <c:spPr>
              <a:solidFill>
                <a:schemeClr val="tx1"/>
              </a:solidFill>
              <a:ln w="19050">
                <a:solidFill>
                  <a:schemeClr val="lt1"/>
                </a:solidFill>
              </a:ln>
              <a:effectLst/>
            </c:spPr>
            <c:extLst>
              <c:ext xmlns:c16="http://schemas.microsoft.com/office/drawing/2014/chart" uri="{C3380CC4-5D6E-409C-BE32-E72D297353CC}">
                <c16:uniqueId val="{00000020-25D0-4B04-B7CA-22171DFC52E3}"/>
              </c:ext>
            </c:extLst>
          </c:dPt>
          <c:dLbls>
            <c:dLbl>
              <c:idx val="3"/>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1A-25D0-4B04-B7CA-22171DFC52E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 and raw responses'!$N$2:$N$7</c:f>
              <c:strCache>
                <c:ptCount val="6"/>
                <c:pt idx="0">
                  <c:v>Very Satisfied</c:v>
                </c:pt>
                <c:pt idx="1">
                  <c:v>Satisfied</c:v>
                </c:pt>
                <c:pt idx="2">
                  <c:v>Neither satisfied nor dissatisfied</c:v>
                </c:pt>
                <c:pt idx="3">
                  <c:v>Dissatisfied</c:v>
                </c:pt>
                <c:pt idx="4">
                  <c:v>Very dissatisfied</c:v>
                </c:pt>
                <c:pt idx="5">
                  <c:v>Don't know</c:v>
                </c:pt>
              </c:strCache>
            </c:strRef>
          </c:cat>
          <c:val>
            <c:numRef>
              <c:f>'Charts and raw responses'!$O$2:$O$7</c:f>
              <c:numCache>
                <c:formatCode>General</c:formatCode>
                <c:ptCount val="6"/>
                <c:pt idx="0">
                  <c:v>2</c:v>
                </c:pt>
                <c:pt idx="1">
                  <c:v>76</c:v>
                </c:pt>
                <c:pt idx="2">
                  <c:v>79</c:v>
                </c:pt>
                <c:pt idx="3">
                  <c:v>107</c:v>
                </c:pt>
                <c:pt idx="4">
                  <c:v>25</c:v>
                </c:pt>
                <c:pt idx="5">
                  <c:v>2</c:v>
                </c:pt>
              </c:numCache>
            </c:numRef>
          </c:val>
          <c:extLst>
            <c:ext xmlns:c16="http://schemas.microsoft.com/office/drawing/2014/chart" uri="{C3380CC4-5D6E-409C-BE32-E72D297353CC}">
              <c16:uniqueId val="{00000000-25D0-4B04-B7CA-22171DFC52E3}"/>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62</xdr:col>
      <xdr:colOff>1250155</xdr:colOff>
      <xdr:row>4</xdr:row>
      <xdr:rowOff>159544</xdr:rowOff>
    </xdr:from>
    <xdr:to>
      <xdr:col>64</xdr:col>
      <xdr:colOff>1371600</xdr:colOff>
      <xdr:row>26</xdr:row>
      <xdr:rowOff>150019</xdr:rowOff>
    </xdr:to>
    <xdr:graphicFrame macro="">
      <xdr:nvGraphicFramePr>
        <xdr:cNvPr id="3" name="Chart 2">
          <a:extLst>
            <a:ext uri="{FF2B5EF4-FFF2-40B4-BE49-F238E27FC236}">
              <a16:creationId xmlns:a16="http://schemas.microsoft.com/office/drawing/2014/main" id="{816C659C-FF46-4D09-883D-04A7EFC2F8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1145381</xdr:colOff>
      <xdr:row>4</xdr:row>
      <xdr:rowOff>126206</xdr:rowOff>
    </xdr:from>
    <xdr:to>
      <xdr:col>62</xdr:col>
      <xdr:colOff>1000126</xdr:colOff>
      <xdr:row>26</xdr:row>
      <xdr:rowOff>116681</xdr:rowOff>
    </xdr:to>
    <xdr:graphicFrame macro="">
      <xdr:nvGraphicFramePr>
        <xdr:cNvPr id="4" name="Chart 3">
          <a:extLst>
            <a:ext uri="{FF2B5EF4-FFF2-40B4-BE49-F238E27FC236}">
              <a16:creationId xmlns:a16="http://schemas.microsoft.com/office/drawing/2014/main" id="{7DF7D42D-72C2-45DF-B327-DEADF8D1D9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58</xdr:col>
      <xdr:colOff>378618</xdr:colOff>
      <xdr:row>4</xdr:row>
      <xdr:rowOff>97630</xdr:rowOff>
    </xdr:from>
    <xdr:to>
      <xdr:col>60</xdr:col>
      <xdr:colOff>881062</xdr:colOff>
      <xdr:row>28</xdr:row>
      <xdr:rowOff>128587</xdr:rowOff>
    </xdr:to>
    <xdr:graphicFrame macro="">
      <xdr:nvGraphicFramePr>
        <xdr:cNvPr id="5" name="Chart 4">
          <a:extLst>
            <a:ext uri="{FF2B5EF4-FFF2-40B4-BE49-F238E27FC236}">
              <a16:creationId xmlns:a16="http://schemas.microsoft.com/office/drawing/2014/main" id="{B2B4DBE7-1CAD-43EB-A96E-AAB3F44A9E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111920</xdr:colOff>
      <xdr:row>10</xdr:row>
      <xdr:rowOff>157163</xdr:rowOff>
    </xdr:from>
    <xdr:to>
      <xdr:col>10</xdr:col>
      <xdr:colOff>471488</xdr:colOff>
      <xdr:row>33</xdr:row>
      <xdr:rowOff>28574</xdr:rowOff>
    </xdr:to>
    <xdr:graphicFrame macro="">
      <xdr:nvGraphicFramePr>
        <xdr:cNvPr id="7" name="Chart 6">
          <a:extLst>
            <a:ext uri="{FF2B5EF4-FFF2-40B4-BE49-F238E27FC236}">
              <a16:creationId xmlns:a16="http://schemas.microsoft.com/office/drawing/2014/main" id="{58584889-7C07-41AE-BE55-EBFCBEBB87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983455</xdr:colOff>
      <xdr:row>7</xdr:row>
      <xdr:rowOff>50005</xdr:rowOff>
    </xdr:from>
    <xdr:to>
      <xdr:col>4</xdr:col>
      <xdr:colOff>28576</xdr:colOff>
      <xdr:row>32</xdr:row>
      <xdr:rowOff>47624</xdr:rowOff>
    </xdr:to>
    <xdr:graphicFrame macro="">
      <xdr:nvGraphicFramePr>
        <xdr:cNvPr id="8" name="Chart 7">
          <a:extLst>
            <a:ext uri="{FF2B5EF4-FFF2-40B4-BE49-F238E27FC236}">
              <a16:creationId xmlns:a16="http://schemas.microsoft.com/office/drawing/2014/main" id="{E4F1727A-584B-4AC2-8A50-1928478855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483394</xdr:colOff>
      <xdr:row>6</xdr:row>
      <xdr:rowOff>145256</xdr:rowOff>
    </xdr:from>
    <xdr:to>
      <xdr:col>6</xdr:col>
      <xdr:colOff>185738</xdr:colOff>
      <xdr:row>28</xdr:row>
      <xdr:rowOff>135731</xdr:rowOff>
    </xdr:to>
    <xdr:graphicFrame macro="">
      <xdr:nvGraphicFramePr>
        <xdr:cNvPr id="9" name="Chart 8">
          <a:extLst>
            <a:ext uri="{FF2B5EF4-FFF2-40B4-BE49-F238E27FC236}">
              <a16:creationId xmlns:a16="http://schemas.microsoft.com/office/drawing/2014/main" id="{621639C3-C674-4083-90A8-E9EB3381B7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292893</xdr:colOff>
      <xdr:row>6</xdr:row>
      <xdr:rowOff>92869</xdr:rowOff>
    </xdr:from>
    <xdr:to>
      <xdr:col>8</xdr:col>
      <xdr:colOff>109537</xdr:colOff>
      <xdr:row>28</xdr:row>
      <xdr:rowOff>83344</xdr:rowOff>
    </xdr:to>
    <xdr:graphicFrame macro="">
      <xdr:nvGraphicFramePr>
        <xdr:cNvPr id="10" name="Chart 9">
          <a:extLst>
            <a:ext uri="{FF2B5EF4-FFF2-40B4-BE49-F238E27FC236}">
              <a16:creationId xmlns:a16="http://schemas.microsoft.com/office/drawing/2014/main" id="{096ACBC6-08F7-46C9-A5C5-922A07F333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564357</xdr:colOff>
      <xdr:row>7</xdr:row>
      <xdr:rowOff>21431</xdr:rowOff>
    </xdr:from>
    <xdr:to>
      <xdr:col>12</xdr:col>
      <xdr:colOff>1371601</xdr:colOff>
      <xdr:row>29</xdr:row>
      <xdr:rowOff>11906</xdr:rowOff>
    </xdr:to>
    <xdr:graphicFrame macro="">
      <xdr:nvGraphicFramePr>
        <xdr:cNvPr id="11" name="Chart 10">
          <a:extLst>
            <a:ext uri="{FF2B5EF4-FFF2-40B4-BE49-F238E27FC236}">
              <a16:creationId xmlns:a16="http://schemas.microsoft.com/office/drawing/2014/main" id="{F68058BF-67F8-46EB-B226-815051AD60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1526380</xdr:colOff>
      <xdr:row>7</xdr:row>
      <xdr:rowOff>35718</xdr:rowOff>
    </xdr:from>
    <xdr:to>
      <xdr:col>15</xdr:col>
      <xdr:colOff>823912</xdr:colOff>
      <xdr:row>33</xdr:row>
      <xdr:rowOff>123825</xdr:rowOff>
    </xdr:to>
    <xdr:graphicFrame macro="">
      <xdr:nvGraphicFramePr>
        <xdr:cNvPr id="12" name="Chart 11">
          <a:extLst>
            <a:ext uri="{FF2B5EF4-FFF2-40B4-BE49-F238E27FC236}">
              <a16:creationId xmlns:a16="http://schemas.microsoft.com/office/drawing/2014/main" id="{B5C4FB9E-A792-4644-9B47-3D583B5827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66</xdr:col>
      <xdr:colOff>1431130</xdr:colOff>
      <xdr:row>17</xdr:row>
      <xdr:rowOff>54768</xdr:rowOff>
    </xdr:from>
    <xdr:to>
      <xdr:col>69</xdr:col>
      <xdr:colOff>261937</xdr:colOff>
      <xdr:row>38</xdr:row>
      <xdr:rowOff>61913</xdr:rowOff>
    </xdr:to>
    <xdr:graphicFrame macro="">
      <xdr:nvGraphicFramePr>
        <xdr:cNvPr id="16" name="Chart 15">
          <a:extLst>
            <a:ext uri="{FF2B5EF4-FFF2-40B4-BE49-F238E27FC236}">
              <a16:creationId xmlns:a16="http://schemas.microsoft.com/office/drawing/2014/main" id="{C5A48246-15D1-4646-B28A-9D7757A6B9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69</xdr:col>
      <xdr:colOff>357187</xdr:colOff>
      <xdr:row>17</xdr:row>
      <xdr:rowOff>138113</xdr:rowOff>
    </xdr:from>
    <xdr:to>
      <xdr:col>71</xdr:col>
      <xdr:colOff>423862</xdr:colOff>
      <xdr:row>38</xdr:row>
      <xdr:rowOff>145258</xdr:rowOff>
    </xdr:to>
    <xdr:graphicFrame macro="">
      <xdr:nvGraphicFramePr>
        <xdr:cNvPr id="19" name="Chart 18">
          <a:extLst>
            <a:ext uri="{FF2B5EF4-FFF2-40B4-BE49-F238E27FC236}">
              <a16:creationId xmlns:a16="http://schemas.microsoft.com/office/drawing/2014/main" id="{E1883B90-F591-4F84-8C30-6440E94AE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79</xdr:col>
      <xdr:colOff>664368</xdr:colOff>
      <xdr:row>0</xdr:row>
      <xdr:rowOff>2250281</xdr:rowOff>
    </xdr:from>
    <xdr:to>
      <xdr:col>81</xdr:col>
      <xdr:colOff>1395412</xdr:colOff>
      <xdr:row>25</xdr:row>
      <xdr:rowOff>28575</xdr:rowOff>
    </xdr:to>
    <xdr:graphicFrame macro="">
      <xdr:nvGraphicFramePr>
        <xdr:cNvPr id="2" name="Chart 1">
          <a:extLst>
            <a:ext uri="{FF2B5EF4-FFF2-40B4-BE49-F238E27FC236}">
              <a16:creationId xmlns:a16="http://schemas.microsoft.com/office/drawing/2014/main" id="{154A7D14-86CC-4D07-A59B-A8FCAC6607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531018</xdr:colOff>
      <xdr:row>3</xdr:row>
      <xdr:rowOff>135729</xdr:rowOff>
    </xdr:from>
    <xdr:to>
      <xdr:col>10</xdr:col>
      <xdr:colOff>9526</xdr:colOff>
      <xdr:row>29</xdr:row>
      <xdr:rowOff>52386</xdr:rowOff>
    </xdr:to>
    <xdr:graphicFrame macro="">
      <xdr:nvGraphicFramePr>
        <xdr:cNvPr id="2" name="Chart 1">
          <a:extLst>
            <a:ext uri="{FF2B5EF4-FFF2-40B4-BE49-F238E27FC236}">
              <a16:creationId xmlns:a16="http://schemas.microsoft.com/office/drawing/2014/main" id="{11012077-7B26-459E-93E5-C60C52A5EC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500061</xdr:colOff>
      <xdr:row>8</xdr:row>
      <xdr:rowOff>173828</xdr:rowOff>
    </xdr:from>
    <xdr:to>
      <xdr:col>9</xdr:col>
      <xdr:colOff>852488</xdr:colOff>
      <xdr:row>35</xdr:row>
      <xdr:rowOff>176212</xdr:rowOff>
    </xdr:to>
    <xdr:graphicFrame macro="">
      <xdr:nvGraphicFramePr>
        <xdr:cNvPr id="2" name="Chart 1">
          <a:extLst>
            <a:ext uri="{FF2B5EF4-FFF2-40B4-BE49-F238E27FC236}">
              <a16:creationId xmlns:a16="http://schemas.microsoft.com/office/drawing/2014/main" id="{834B5F8B-9053-4C66-858E-F8443A73EA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581025</xdr:colOff>
      <xdr:row>11</xdr:row>
      <xdr:rowOff>0</xdr:rowOff>
    </xdr:from>
    <xdr:to>
      <xdr:col>6</xdr:col>
      <xdr:colOff>511969</xdr:colOff>
      <xdr:row>29</xdr:row>
      <xdr:rowOff>64293</xdr:rowOff>
    </xdr:to>
    <xdr:graphicFrame macro="">
      <xdr:nvGraphicFramePr>
        <xdr:cNvPr id="3" name="Chart 2">
          <a:extLst>
            <a:ext uri="{FF2B5EF4-FFF2-40B4-BE49-F238E27FC236}">
              <a16:creationId xmlns:a16="http://schemas.microsoft.com/office/drawing/2014/main" id="{B8B598CE-9ADD-4622-AFDE-8448F7D2F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895350</xdr:colOff>
      <xdr:row>10</xdr:row>
      <xdr:rowOff>33338</xdr:rowOff>
    </xdr:from>
    <xdr:to>
      <xdr:col>12</xdr:col>
      <xdr:colOff>826294</xdr:colOff>
      <xdr:row>36</xdr:row>
      <xdr:rowOff>69058</xdr:rowOff>
    </xdr:to>
    <xdr:graphicFrame macro="">
      <xdr:nvGraphicFramePr>
        <xdr:cNvPr id="4" name="Chart 3">
          <a:extLst>
            <a:ext uri="{FF2B5EF4-FFF2-40B4-BE49-F238E27FC236}">
              <a16:creationId xmlns:a16="http://schemas.microsoft.com/office/drawing/2014/main" id="{0763EDE6-28C4-458E-94CA-2BB87CA20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988217</xdr:colOff>
      <xdr:row>25</xdr:row>
      <xdr:rowOff>121443</xdr:rowOff>
    </xdr:from>
    <xdr:to>
      <xdr:col>11</xdr:col>
      <xdr:colOff>628649</xdr:colOff>
      <xdr:row>53</xdr:row>
      <xdr:rowOff>23812</xdr:rowOff>
    </xdr:to>
    <xdr:graphicFrame macro="">
      <xdr:nvGraphicFramePr>
        <xdr:cNvPr id="3" name="Chart 2">
          <a:extLst>
            <a:ext uri="{FF2B5EF4-FFF2-40B4-BE49-F238E27FC236}">
              <a16:creationId xmlns:a16="http://schemas.microsoft.com/office/drawing/2014/main" id="{6D1C9E9C-35AA-499A-B2D4-048B301516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835818</xdr:colOff>
      <xdr:row>41</xdr:row>
      <xdr:rowOff>26194</xdr:rowOff>
    </xdr:from>
    <xdr:to>
      <xdr:col>4</xdr:col>
      <xdr:colOff>266700</xdr:colOff>
      <xdr:row>58</xdr:row>
      <xdr:rowOff>16669</xdr:rowOff>
    </xdr:to>
    <xdr:graphicFrame macro="">
      <xdr:nvGraphicFramePr>
        <xdr:cNvPr id="2" name="Chart 1">
          <a:extLst>
            <a:ext uri="{FF2B5EF4-FFF2-40B4-BE49-F238E27FC236}">
              <a16:creationId xmlns:a16="http://schemas.microsoft.com/office/drawing/2014/main" id="{681EAC81-CEAE-4F90-B98B-BF88B7813E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835819</xdr:colOff>
      <xdr:row>18</xdr:row>
      <xdr:rowOff>26192</xdr:rowOff>
    </xdr:from>
    <xdr:to>
      <xdr:col>4</xdr:col>
      <xdr:colOff>166688</xdr:colOff>
      <xdr:row>40</xdr:row>
      <xdr:rowOff>152399</xdr:rowOff>
    </xdr:to>
    <xdr:graphicFrame macro="">
      <xdr:nvGraphicFramePr>
        <xdr:cNvPr id="4" name="Chart 3">
          <a:extLst>
            <a:ext uri="{FF2B5EF4-FFF2-40B4-BE49-F238E27FC236}">
              <a16:creationId xmlns:a16="http://schemas.microsoft.com/office/drawing/2014/main" id="{8161DD9C-245D-4CE0-B1D8-435965F4AC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236"/>
  <sheetViews>
    <sheetView workbookViewId="0">
      <pane ySplit="1" topLeftCell="A2" activePane="bottomLeft" state="frozen"/>
      <selection pane="bottomLeft" activeCell="D45" sqref="D45"/>
    </sheetView>
  </sheetViews>
  <sheetFormatPr defaultColWidth="14.3984375" defaultRowHeight="15.75" customHeight="1" x14ac:dyDescent="0.35"/>
  <cols>
    <col min="1" max="72" width="21.53125" customWidth="1"/>
  </cols>
  <sheetData>
    <row r="1" spans="1:66" ht="12.75" x14ac:dyDescent="0.35">
      <c r="A1" t="s">
        <v>0</v>
      </c>
      <c r="B1" t="s">
        <v>1</v>
      </c>
      <c r="C1" t="s">
        <v>2</v>
      </c>
      <c r="D1" t="s">
        <v>3</v>
      </c>
      <c r="E1" t="s">
        <v>4</v>
      </c>
      <c r="F1" t="s">
        <v>5</v>
      </c>
      <c r="G1" t="s">
        <v>6</v>
      </c>
      <c r="H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46</v>
      </c>
      <c r="BN1" t="s">
        <v>64</v>
      </c>
    </row>
    <row r="2" spans="1:66" ht="12.75" x14ac:dyDescent="0.35">
      <c r="A2" s="2">
        <v>43118.590715347222</v>
      </c>
      <c r="B2" s="1" t="s">
        <v>65</v>
      </c>
      <c r="C2" s="1" t="s">
        <v>66</v>
      </c>
      <c r="D2" s="1" t="s">
        <v>67</v>
      </c>
      <c r="E2" s="1" t="s">
        <v>68</v>
      </c>
      <c r="F2" s="1" t="s">
        <v>69</v>
      </c>
      <c r="G2" s="1" t="s">
        <v>70</v>
      </c>
      <c r="H2" s="1" t="s">
        <v>71</v>
      </c>
      <c r="I2" s="1" t="s">
        <v>72</v>
      </c>
      <c r="J2" s="1" t="s">
        <v>73</v>
      </c>
      <c r="K2" s="1" t="s">
        <v>72</v>
      </c>
      <c r="L2" s="1" t="s">
        <v>73</v>
      </c>
      <c r="M2" s="1" t="s">
        <v>72</v>
      </c>
      <c r="N2" s="1" t="s">
        <v>72</v>
      </c>
      <c r="O2" s="1" t="s">
        <v>73</v>
      </c>
      <c r="P2" s="1" t="s">
        <v>73</v>
      </c>
      <c r="Q2" s="1" t="s">
        <v>72</v>
      </c>
      <c r="R2" s="1" t="s">
        <v>73</v>
      </c>
      <c r="S2" s="1" t="s">
        <v>73</v>
      </c>
      <c r="T2" s="1" t="s">
        <v>74</v>
      </c>
      <c r="U2" s="1" t="s">
        <v>73</v>
      </c>
      <c r="V2" s="1" t="s">
        <v>73</v>
      </c>
      <c r="W2" s="1" t="s">
        <v>72</v>
      </c>
      <c r="X2" s="1" t="s">
        <v>72</v>
      </c>
      <c r="AA2" s="1" t="s">
        <v>75</v>
      </c>
      <c r="AB2" s="1" t="s">
        <v>76</v>
      </c>
      <c r="AC2" s="1" t="s">
        <v>76</v>
      </c>
      <c r="AD2" s="1" t="s">
        <v>77</v>
      </c>
      <c r="AE2" s="1" t="s">
        <v>75</v>
      </c>
      <c r="AF2" s="1" t="s">
        <v>76</v>
      </c>
      <c r="AG2" s="1" t="s">
        <v>76</v>
      </c>
      <c r="AH2" s="1" t="s">
        <v>76</v>
      </c>
      <c r="AI2" s="1" t="s">
        <v>75</v>
      </c>
      <c r="AJ2" s="1" t="s">
        <v>77</v>
      </c>
      <c r="AK2" s="1" t="s">
        <v>78</v>
      </c>
      <c r="AL2" s="1" t="s">
        <v>79</v>
      </c>
      <c r="AM2" s="1" t="s">
        <v>80</v>
      </c>
      <c r="AN2" s="1" t="s">
        <v>78</v>
      </c>
      <c r="AO2" s="1" t="s">
        <v>78</v>
      </c>
      <c r="AP2" s="1" t="s">
        <v>81</v>
      </c>
      <c r="AQ2" s="1" t="s">
        <v>81</v>
      </c>
      <c r="AR2" s="1" t="s">
        <v>80</v>
      </c>
      <c r="AS2" s="1" t="s">
        <v>80</v>
      </c>
      <c r="AT2" s="1" t="s">
        <v>78</v>
      </c>
      <c r="AW2" s="1" t="s">
        <v>82</v>
      </c>
      <c r="AX2" s="1" t="s">
        <v>83</v>
      </c>
      <c r="AY2" s="1" t="s">
        <v>84</v>
      </c>
      <c r="AZ2" s="1" t="s">
        <v>82</v>
      </c>
      <c r="BA2" s="1" t="s">
        <v>85</v>
      </c>
      <c r="BB2" s="1">
        <v>1</v>
      </c>
      <c r="BC2" s="1">
        <v>2</v>
      </c>
      <c r="BD2" s="1" t="s">
        <v>80</v>
      </c>
      <c r="BE2" s="1" t="s">
        <v>86</v>
      </c>
      <c r="BF2" s="1" t="s">
        <v>80</v>
      </c>
      <c r="BG2" s="1" t="s">
        <v>81</v>
      </c>
      <c r="BH2" s="1" t="s">
        <v>87</v>
      </c>
      <c r="BI2" s="1" t="s">
        <v>87</v>
      </c>
      <c r="BJ2" s="1" t="s">
        <v>87</v>
      </c>
      <c r="BK2" s="1" t="s">
        <v>87</v>
      </c>
      <c r="BL2" s="1" t="s">
        <v>87</v>
      </c>
      <c r="BN2" s="1" t="s">
        <v>80</v>
      </c>
    </row>
    <row r="3" spans="1:66" ht="12.75" x14ac:dyDescent="0.35">
      <c r="A3" s="2">
        <v>43118.670409409722</v>
      </c>
      <c r="B3" s="1" t="s">
        <v>65</v>
      </c>
      <c r="C3" s="1" t="s">
        <v>88</v>
      </c>
      <c r="D3" s="1" t="s">
        <v>89</v>
      </c>
      <c r="E3" s="1" t="s">
        <v>90</v>
      </c>
      <c r="F3" s="1" t="s">
        <v>69</v>
      </c>
      <c r="G3" s="1" t="s">
        <v>77</v>
      </c>
      <c r="H3" s="1" t="s">
        <v>91</v>
      </c>
      <c r="I3" s="1" t="s">
        <v>74</v>
      </c>
      <c r="J3" s="1" t="s">
        <v>74</v>
      </c>
      <c r="K3" s="1" t="s">
        <v>72</v>
      </c>
      <c r="L3" s="1" t="s">
        <v>72</v>
      </c>
      <c r="M3" s="1" t="s">
        <v>72</v>
      </c>
      <c r="N3" s="1" t="s">
        <v>72</v>
      </c>
      <c r="O3" s="1" t="s">
        <v>73</v>
      </c>
      <c r="P3" s="1" t="s">
        <v>73</v>
      </c>
      <c r="Q3" s="1" t="s">
        <v>72</v>
      </c>
      <c r="R3" s="1" t="s">
        <v>73</v>
      </c>
      <c r="S3" s="1" t="s">
        <v>72</v>
      </c>
      <c r="T3" s="1" t="s">
        <v>74</v>
      </c>
      <c r="U3" s="1" t="s">
        <v>74</v>
      </c>
      <c r="V3" s="1" t="s">
        <v>73</v>
      </c>
      <c r="W3" s="1" t="s">
        <v>72</v>
      </c>
      <c r="X3" s="1" t="s">
        <v>74</v>
      </c>
      <c r="Y3" s="1" t="s">
        <v>74</v>
      </c>
      <c r="Z3" s="1" t="s">
        <v>92</v>
      </c>
      <c r="AA3" s="1" t="s">
        <v>93</v>
      </c>
      <c r="AB3" s="1" t="s">
        <v>93</v>
      </c>
      <c r="AC3" s="1" t="s">
        <v>93</v>
      </c>
      <c r="AD3" s="1" t="s">
        <v>93</v>
      </c>
      <c r="AE3" s="1" t="s">
        <v>93</v>
      </c>
      <c r="AF3" s="1" t="s">
        <v>94</v>
      </c>
      <c r="AG3" s="1" t="s">
        <v>93</v>
      </c>
      <c r="AH3" s="1" t="s">
        <v>76</v>
      </c>
      <c r="AI3" s="1" t="s">
        <v>76</v>
      </c>
      <c r="AJ3" s="1" t="s">
        <v>76</v>
      </c>
      <c r="AK3" s="1" t="s">
        <v>78</v>
      </c>
      <c r="AL3" s="1" t="s">
        <v>81</v>
      </c>
      <c r="AM3" s="1" t="s">
        <v>81</v>
      </c>
      <c r="AN3" s="1" t="s">
        <v>78</v>
      </c>
      <c r="AO3" s="1" t="s">
        <v>78</v>
      </c>
      <c r="AP3" s="1" t="s">
        <v>78</v>
      </c>
      <c r="AQ3" s="1" t="s">
        <v>78</v>
      </c>
      <c r="AR3" s="1" t="s">
        <v>80</v>
      </c>
      <c r="AS3" s="1" t="s">
        <v>81</v>
      </c>
      <c r="AT3" s="1" t="s">
        <v>81</v>
      </c>
      <c r="AV3" s="1" t="s">
        <v>95</v>
      </c>
      <c r="AW3" s="1" t="s">
        <v>84</v>
      </c>
      <c r="AX3" s="1" t="s">
        <v>96</v>
      </c>
      <c r="AY3" s="1" t="s">
        <v>84</v>
      </c>
      <c r="AZ3" s="1" t="s">
        <v>97</v>
      </c>
      <c r="BA3" s="1" t="s">
        <v>98</v>
      </c>
      <c r="BB3" s="1">
        <v>2</v>
      </c>
      <c r="BC3" s="1">
        <v>3</v>
      </c>
      <c r="BD3" s="1" t="s">
        <v>87</v>
      </c>
      <c r="BE3" s="1" t="s">
        <v>87</v>
      </c>
      <c r="BF3" s="1" t="s">
        <v>80</v>
      </c>
      <c r="BG3" s="1" t="s">
        <v>81</v>
      </c>
      <c r="BH3" s="1" t="s">
        <v>87</v>
      </c>
      <c r="BI3" s="1" t="s">
        <v>87</v>
      </c>
      <c r="BJ3" s="1" t="s">
        <v>87</v>
      </c>
      <c r="BK3" s="1" t="s">
        <v>80</v>
      </c>
      <c r="BL3" s="1" t="s">
        <v>80</v>
      </c>
      <c r="BM3" s="1" t="s">
        <v>99</v>
      </c>
      <c r="BN3" s="1" t="s">
        <v>86</v>
      </c>
    </row>
    <row r="4" spans="1:66" ht="12.75" x14ac:dyDescent="0.35">
      <c r="A4" s="2">
        <v>43118.683211875003</v>
      </c>
      <c r="B4" s="1" t="s">
        <v>65</v>
      </c>
      <c r="C4" s="1" t="s">
        <v>100</v>
      </c>
      <c r="D4" s="1" t="s">
        <v>67</v>
      </c>
      <c r="E4" s="1" t="s">
        <v>68</v>
      </c>
      <c r="F4" s="1" t="s">
        <v>101</v>
      </c>
      <c r="G4" s="1" t="s">
        <v>77</v>
      </c>
      <c r="H4" s="1" t="s">
        <v>91</v>
      </c>
      <c r="I4" s="1" t="s">
        <v>72</v>
      </c>
      <c r="J4" s="1" t="s">
        <v>74</v>
      </c>
      <c r="K4" s="1" t="s">
        <v>74</v>
      </c>
      <c r="L4" s="1" t="s">
        <v>74</v>
      </c>
      <c r="M4" s="1" t="s">
        <v>74</v>
      </c>
      <c r="N4" s="1" t="s">
        <v>74</v>
      </c>
      <c r="O4" s="1" t="s">
        <v>73</v>
      </c>
      <c r="P4" s="1" t="s">
        <v>73</v>
      </c>
      <c r="Q4" s="1" t="s">
        <v>74</v>
      </c>
      <c r="R4" s="1" t="s">
        <v>73</v>
      </c>
      <c r="S4" s="1" t="s">
        <v>72</v>
      </c>
      <c r="T4" s="1" t="s">
        <v>74</v>
      </c>
      <c r="U4" s="1" t="s">
        <v>74</v>
      </c>
      <c r="V4" s="1" t="s">
        <v>97</v>
      </c>
      <c r="W4" s="1" t="s">
        <v>74</v>
      </c>
      <c r="X4" s="1" t="s">
        <v>74</v>
      </c>
      <c r="AA4" s="1" t="s">
        <v>75</v>
      </c>
      <c r="AB4" s="1" t="s">
        <v>75</v>
      </c>
      <c r="AC4" s="1" t="s">
        <v>77</v>
      </c>
      <c r="AD4" s="1" t="s">
        <v>76</v>
      </c>
      <c r="AE4" s="1" t="s">
        <v>102</v>
      </c>
      <c r="AF4" s="1" t="s">
        <v>94</v>
      </c>
      <c r="AG4" s="1" t="s">
        <v>76</v>
      </c>
      <c r="AH4" s="1" t="s">
        <v>93</v>
      </c>
      <c r="AI4" s="1" t="s">
        <v>75</v>
      </c>
      <c r="AJ4" s="1" t="s">
        <v>76</v>
      </c>
      <c r="AK4" s="1" t="s">
        <v>78</v>
      </c>
      <c r="AL4" s="1" t="s">
        <v>78</v>
      </c>
      <c r="AM4" s="1" t="s">
        <v>78</v>
      </c>
      <c r="AN4" s="1" t="s">
        <v>78</v>
      </c>
      <c r="AO4" s="1" t="s">
        <v>78</v>
      </c>
      <c r="AP4" s="1" t="s">
        <v>78</v>
      </c>
      <c r="AQ4" s="1" t="s">
        <v>78</v>
      </c>
      <c r="AR4" s="1" t="s">
        <v>78</v>
      </c>
      <c r="AS4" s="1" t="s">
        <v>78</v>
      </c>
      <c r="AT4" s="1" t="s">
        <v>78</v>
      </c>
      <c r="AU4" s="1" t="s">
        <v>103</v>
      </c>
      <c r="AV4" s="1" t="s">
        <v>104</v>
      </c>
      <c r="AW4" s="1" t="s">
        <v>84</v>
      </c>
      <c r="AX4" s="1" t="s">
        <v>105</v>
      </c>
      <c r="AY4" s="1" t="s">
        <v>84</v>
      </c>
      <c r="AZ4" s="1" t="s">
        <v>97</v>
      </c>
      <c r="BB4" s="1">
        <v>1</v>
      </c>
      <c r="BC4" s="1">
        <v>2</v>
      </c>
      <c r="BD4" s="1" t="s">
        <v>87</v>
      </c>
      <c r="BE4" s="1" t="s">
        <v>87</v>
      </c>
      <c r="BF4" s="1" t="s">
        <v>87</v>
      </c>
      <c r="BG4" s="1" t="s">
        <v>87</v>
      </c>
      <c r="BH4" s="1" t="s">
        <v>87</v>
      </c>
      <c r="BI4" s="1" t="s">
        <v>87</v>
      </c>
      <c r="BJ4" s="1" t="s">
        <v>81</v>
      </c>
      <c r="BK4" s="1" t="s">
        <v>86</v>
      </c>
      <c r="BL4" s="1" t="s">
        <v>80</v>
      </c>
      <c r="BM4" s="1" t="s">
        <v>106</v>
      </c>
      <c r="BN4" s="1" t="s">
        <v>86</v>
      </c>
    </row>
    <row r="5" spans="1:66" ht="12.75" x14ac:dyDescent="0.35">
      <c r="A5" s="2">
        <v>43119.181049189814</v>
      </c>
      <c r="B5" s="1" t="s">
        <v>65</v>
      </c>
      <c r="C5" s="1" t="s">
        <v>107</v>
      </c>
      <c r="D5" s="1" t="s">
        <v>108</v>
      </c>
      <c r="E5" s="1" t="s">
        <v>68</v>
      </c>
      <c r="F5" s="1" t="s">
        <v>101</v>
      </c>
      <c r="G5" s="1" t="s">
        <v>70</v>
      </c>
      <c r="H5" s="1" t="s">
        <v>91</v>
      </c>
      <c r="I5" s="1" t="s">
        <v>72</v>
      </c>
      <c r="J5" s="1" t="s">
        <v>72</v>
      </c>
      <c r="K5" s="1" t="s">
        <v>72</v>
      </c>
      <c r="L5" s="1" t="s">
        <v>72</v>
      </c>
      <c r="M5" s="1" t="s">
        <v>72</v>
      </c>
      <c r="N5" s="1" t="s">
        <v>72</v>
      </c>
      <c r="O5" s="1" t="s">
        <v>73</v>
      </c>
      <c r="P5" s="1" t="s">
        <v>73</v>
      </c>
      <c r="Q5" s="1" t="s">
        <v>73</v>
      </c>
      <c r="R5" s="1" t="s">
        <v>73</v>
      </c>
      <c r="S5" s="1" t="s">
        <v>74</v>
      </c>
      <c r="T5" s="1" t="s">
        <v>74</v>
      </c>
      <c r="U5" s="1" t="s">
        <v>72</v>
      </c>
      <c r="V5" s="1" t="s">
        <v>72</v>
      </c>
      <c r="W5" s="1" t="s">
        <v>74</v>
      </c>
      <c r="X5" s="1" t="s">
        <v>74</v>
      </c>
      <c r="Y5" s="1" t="s">
        <v>74</v>
      </c>
      <c r="Z5" s="1" t="s">
        <v>109</v>
      </c>
      <c r="AA5" s="1" t="s">
        <v>110</v>
      </c>
      <c r="AB5" s="1" t="s">
        <v>110</v>
      </c>
      <c r="AC5" s="1" t="s">
        <v>93</v>
      </c>
      <c r="AD5" s="1" t="s">
        <v>93</v>
      </c>
      <c r="AE5" s="1" t="s">
        <v>110</v>
      </c>
      <c r="AF5" s="1" t="s">
        <v>102</v>
      </c>
      <c r="AG5" s="1" t="s">
        <v>111</v>
      </c>
      <c r="AH5" s="1" t="s">
        <v>76</v>
      </c>
      <c r="AI5" s="1" t="s">
        <v>102</v>
      </c>
      <c r="AJ5" s="1" t="s">
        <v>107</v>
      </c>
      <c r="AK5" s="1" t="s">
        <v>78</v>
      </c>
      <c r="AL5" s="1" t="s">
        <v>78</v>
      </c>
      <c r="AM5" s="1" t="s">
        <v>81</v>
      </c>
      <c r="AN5" s="1" t="s">
        <v>80</v>
      </c>
      <c r="AO5" s="1" t="s">
        <v>78</v>
      </c>
      <c r="AP5" s="1" t="s">
        <v>78</v>
      </c>
      <c r="AQ5" s="1" t="s">
        <v>78</v>
      </c>
      <c r="AR5" s="1" t="s">
        <v>80</v>
      </c>
      <c r="AS5" s="1" t="s">
        <v>80</v>
      </c>
      <c r="AT5" s="1" t="s">
        <v>78</v>
      </c>
      <c r="AU5" s="1" t="s">
        <v>112</v>
      </c>
      <c r="AV5" s="1" t="s">
        <v>113</v>
      </c>
      <c r="AW5" s="1" t="s">
        <v>84</v>
      </c>
      <c r="AX5" s="1" t="s">
        <v>114</v>
      </c>
      <c r="AY5" s="1" t="s">
        <v>84</v>
      </c>
      <c r="AZ5" s="1" t="s">
        <v>82</v>
      </c>
      <c r="BA5" s="1" t="s">
        <v>115</v>
      </c>
      <c r="BB5" s="1">
        <v>1</v>
      </c>
      <c r="BC5" s="1">
        <v>1</v>
      </c>
      <c r="BD5" s="1" t="s">
        <v>87</v>
      </c>
      <c r="BE5" s="1" t="s">
        <v>81</v>
      </c>
      <c r="BF5" s="1" t="s">
        <v>81</v>
      </c>
      <c r="BG5" s="1" t="s">
        <v>87</v>
      </c>
      <c r="BH5" s="1" t="s">
        <v>87</v>
      </c>
      <c r="BI5" s="1" t="s">
        <v>87</v>
      </c>
      <c r="BJ5" s="1" t="s">
        <v>81</v>
      </c>
      <c r="BK5" s="1" t="s">
        <v>80</v>
      </c>
      <c r="BL5" s="1" t="s">
        <v>80</v>
      </c>
      <c r="BM5" s="1" t="s">
        <v>116</v>
      </c>
      <c r="BN5" s="1" t="s">
        <v>86</v>
      </c>
    </row>
    <row r="6" spans="1:66" ht="12.75" x14ac:dyDescent="0.35">
      <c r="A6" s="2">
        <v>43119.20467939815</v>
      </c>
      <c r="B6" s="1" t="s">
        <v>65</v>
      </c>
      <c r="C6" s="1" t="s">
        <v>117</v>
      </c>
      <c r="D6" s="1" t="s">
        <v>108</v>
      </c>
      <c r="E6" s="1" t="s">
        <v>68</v>
      </c>
      <c r="F6" s="1" t="s">
        <v>101</v>
      </c>
      <c r="G6" s="1" t="s">
        <v>118</v>
      </c>
      <c r="H6" s="1" t="s">
        <v>91</v>
      </c>
      <c r="I6" s="1" t="s">
        <v>74</v>
      </c>
      <c r="J6" s="1" t="s">
        <v>72</v>
      </c>
      <c r="K6" s="1" t="s">
        <v>72</v>
      </c>
      <c r="L6" s="1" t="s">
        <v>74</v>
      </c>
      <c r="M6" s="1" t="s">
        <v>72</v>
      </c>
      <c r="N6" s="1" t="s">
        <v>72</v>
      </c>
      <c r="O6" s="1" t="s">
        <v>73</v>
      </c>
      <c r="P6" s="1" t="s">
        <v>73</v>
      </c>
      <c r="Q6" s="1" t="s">
        <v>72</v>
      </c>
      <c r="R6" s="1" t="s">
        <v>72</v>
      </c>
      <c r="S6" s="1" t="s">
        <v>72</v>
      </c>
      <c r="T6" s="1" t="s">
        <v>74</v>
      </c>
      <c r="U6" s="1" t="s">
        <v>72</v>
      </c>
      <c r="V6" s="1" t="s">
        <v>72</v>
      </c>
      <c r="W6" s="1" t="s">
        <v>74</v>
      </c>
      <c r="X6" s="1" t="s">
        <v>74</v>
      </c>
      <c r="AA6" s="1" t="s">
        <v>119</v>
      </c>
      <c r="AB6" s="1" t="s">
        <v>76</v>
      </c>
      <c r="AC6" s="1" t="s">
        <v>93</v>
      </c>
      <c r="AD6" s="1" t="s">
        <v>117</v>
      </c>
      <c r="AE6" s="1" t="s">
        <v>93</v>
      </c>
      <c r="AF6" s="1" t="s">
        <v>93</v>
      </c>
      <c r="AG6" s="1" t="s">
        <v>120</v>
      </c>
      <c r="AH6" s="1" t="s">
        <v>76</v>
      </c>
      <c r="AI6" s="1" t="s">
        <v>93</v>
      </c>
      <c r="AJ6" s="1" t="s">
        <v>120</v>
      </c>
      <c r="AK6" s="1" t="s">
        <v>78</v>
      </c>
      <c r="AL6" s="1" t="s">
        <v>81</v>
      </c>
      <c r="AM6" s="1" t="s">
        <v>86</v>
      </c>
      <c r="AN6" s="1" t="s">
        <v>81</v>
      </c>
      <c r="AO6" s="1" t="s">
        <v>81</v>
      </c>
      <c r="AP6" s="1" t="s">
        <v>81</v>
      </c>
      <c r="AQ6" s="1" t="s">
        <v>81</v>
      </c>
      <c r="AR6" s="1" t="s">
        <v>80</v>
      </c>
      <c r="AS6" s="1" t="s">
        <v>86</v>
      </c>
      <c r="AT6" s="1" t="s">
        <v>78</v>
      </c>
      <c r="AW6" s="1" t="s">
        <v>97</v>
      </c>
      <c r="AX6" s="1" t="s">
        <v>121</v>
      </c>
      <c r="AY6" s="1" t="s">
        <v>84</v>
      </c>
      <c r="AZ6" s="1" t="s">
        <v>82</v>
      </c>
      <c r="BA6" s="1" t="s">
        <v>122</v>
      </c>
      <c r="BD6" s="1" t="s">
        <v>87</v>
      </c>
      <c r="BE6" s="1" t="s">
        <v>80</v>
      </c>
      <c r="BF6" s="1" t="s">
        <v>80</v>
      </c>
      <c r="BG6" s="1" t="s">
        <v>81</v>
      </c>
      <c r="BH6" s="1" t="s">
        <v>87</v>
      </c>
      <c r="BI6" s="1" t="s">
        <v>87</v>
      </c>
      <c r="BJ6" s="1" t="s">
        <v>87</v>
      </c>
      <c r="BK6" s="1" t="s">
        <v>80</v>
      </c>
      <c r="BL6" s="1" t="s">
        <v>80</v>
      </c>
      <c r="BM6" s="1" t="s">
        <v>123</v>
      </c>
      <c r="BN6" s="1" t="s">
        <v>86</v>
      </c>
    </row>
    <row r="7" spans="1:66" ht="12.75" x14ac:dyDescent="0.35">
      <c r="A7" s="2">
        <v>43119.205881631948</v>
      </c>
      <c r="B7" s="1" t="s">
        <v>65</v>
      </c>
      <c r="C7" s="1" t="s">
        <v>107</v>
      </c>
      <c r="D7" s="1" t="s">
        <v>108</v>
      </c>
      <c r="E7" s="1" t="s">
        <v>68</v>
      </c>
      <c r="F7" s="1" t="s">
        <v>101</v>
      </c>
      <c r="G7" s="1" t="s">
        <v>70</v>
      </c>
      <c r="H7" s="1" t="s">
        <v>124</v>
      </c>
      <c r="I7" s="1" t="s">
        <v>72</v>
      </c>
      <c r="J7" s="1" t="s">
        <v>74</v>
      </c>
      <c r="K7" s="1" t="s">
        <v>72</v>
      </c>
      <c r="L7" s="1" t="s">
        <v>73</v>
      </c>
      <c r="M7" s="1" t="s">
        <v>72</v>
      </c>
      <c r="N7" s="1" t="s">
        <v>74</v>
      </c>
      <c r="O7" s="1" t="s">
        <v>73</v>
      </c>
      <c r="P7" s="1" t="s">
        <v>73</v>
      </c>
      <c r="Q7" s="1" t="s">
        <v>72</v>
      </c>
      <c r="R7" s="1" t="s">
        <v>73</v>
      </c>
      <c r="S7" s="1" t="s">
        <v>72</v>
      </c>
      <c r="T7" s="1" t="s">
        <v>74</v>
      </c>
      <c r="U7" s="1" t="s">
        <v>74</v>
      </c>
      <c r="V7" s="1" t="s">
        <v>97</v>
      </c>
      <c r="W7" s="1" t="s">
        <v>74</v>
      </c>
      <c r="X7" s="1" t="s">
        <v>73</v>
      </c>
      <c r="AA7" s="1" t="s">
        <v>107</v>
      </c>
      <c r="AB7" s="1" t="s">
        <v>107</v>
      </c>
      <c r="AC7" s="1" t="s">
        <v>76</v>
      </c>
      <c r="AD7" s="1" t="s">
        <v>76</v>
      </c>
      <c r="AE7" s="1" t="s">
        <v>76</v>
      </c>
      <c r="AF7" s="1" t="s">
        <v>76</v>
      </c>
      <c r="AG7" s="1" t="s">
        <v>76</v>
      </c>
      <c r="AH7" s="1" t="s">
        <v>76</v>
      </c>
      <c r="AI7" s="1" t="s">
        <v>107</v>
      </c>
      <c r="AJ7" s="1" t="s">
        <v>107</v>
      </c>
      <c r="AK7" s="1" t="s">
        <v>81</v>
      </c>
      <c r="AL7" s="1" t="s">
        <v>81</v>
      </c>
      <c r="AM7" s="1" t="s">
        <v>97</v>
      </c>
      <c r="AN7" s="1" t="s">
        <v>81</v>
      </c>
      <c r="AO7" s="1" t="s">
        <v>81</v>
      </c>
      <c r="AP7" s="1" t="s">
        <v>97</v>
      </c>
      <c r="AQ7" s="1" t="s">
        <v>97</v>
      </c>
      <c r="AR7" s="1" t="s">
        <v>81</v>
      </c>
      <c r="AS7" s="1" t="s">
        <v>78</v>
      </c>
      <c r="AT7" s="1" t="s">
        <v>81</v>
      </c>
      <c r="AW7" s="1" t="s">
        <v>97</v>
      </c>
      <c r="AY7" s="1" t="s">
        <v>84</v>
      </c>
      <c r="AZ7" s="1" t="s">
        <v>82</v>
      </c>
      <c r="BB7" s="1">
        <v>1</v>
      </c>
      <c r="BC7" s="1">
        <v>1</v>
      </c>
      <c r="BD7" s="1" t="s">
        <v>87</v>
      </c>
      <c r="BE7" s="1" t="s">
        <v>80</v>
      </c>
      <c r="BF7" s="1" t="s">
        <v>80</v>
      </c>
      <c r="BG7" s="1" t="s">
        <v>81</v>
      </c>
      <c r="BH7" s="1" t="s">
        <v>87</v>
      </c>
      <c r="BI7" s="1" t="s">
        <v>87</v>
      </c>
      <c r="BJ7" s="1" t="s">
        <v>81</v>
      </c>
      <c r="BK7" s="1" t="s">
        <v>87</v>
      </c>
      <c r="BL7" s="1" t="s">
        <v>87</v>
      </c>
      <c r="BN7" s="1" t="s">
        <v>86</v>
      </c>
    </row>
    <row r="8" spans="1:66" ht="12.75" x14ac:dyDescent="0.35">
      <c r="A8" s="2">
        <v>43119.210878611106</v>
      </c>
      <c r="B8" s="1" t="s">
        <v>65</v>
      </c>
      <c r="C8" s="1" t="s">
        <v>117</v>
      </c>
      <c r="D8" s="1" t="s">
        <v>108</v>
      </c>
      <c r="E8" s="1" t="s">
        <v>68</v>
      </c>
      <c r="F8" s="1" t="s">
        <v>101</v>
      </c>
      <c r="G8" s="1" t="s">
        <v>117</v>
      </c>
      <c r="H8" s="1" t="s">
        <v>91</v>
      </c>
      <c r="I8" s="1" t="s">
        <v>74</v>
      </c>
      <c r="J8" s="1" t="s">
        <v>72</v>
      </c>
      <c r="K8" s="1" t="s">
        <v>97</v>
      </c>
      <c r="L8" s="1" t="s">
        <v>74</v>
      </c>
      <c r="M8" s="1" t="s">
        <v>97</v>
      </c>
      <c r="N8" s="1" t="s">
        <v>97</v>
      </c>
      <c r="O8" s="1" t="s">
        <v>73</v>
      </c>
      <c r="P8" s="1" t="s">
        <v>73</v>
      </c>
      <c r="Q8" s="1" t="s">
        <v>97</v>
      </c>
      <c r="R8" s="1" t="s">
        <v>97</v>
      </c>
      <c r="S8" s="1" t="s">
        <v>74</v>
      </c>
      <c r="T8" s="1" t="s">
        <v>74</v>
      </c>
      <c r="U8" s="1" t="s">
        <v>74</v>
      </c>
      <c r="V8" s="1" t="s">
        <v>97</v>
      </c>
      <c r="W8" s="1" t="s">
        <v>74</v>
      </c>
      <c r="X8" s="1" t="s">
        <v>74</v>
      </c>
      <c r="AA8" s="1" t="s">
        <v>117</v>
      </c>
      <c r="AB8" s="1" t="s">
        <v>117</v>
      </c>
      <c r="AC8" s="1" t="s">
        <v>117</v>
      </c>
      <c r="AD8" s="1" t="s">
        <v>76</v>
      </c>
      <c r="AE8" s="1" t="s">
        <v>76</v>
      </c>
      <c r="AF8" s="1" t="s">
        <v>76</v>
      </c>
      <c r="AG8" s="1" t="s">
        <v>76</v>
      </c>
      <c r="AH8" s="1" t="s">
        <v>76</v>
      </c>
      <c r="AI8" s="1" t="s">
        <v>76</v>
      </c>
      <c r="AJ8" s="1" t="s">
        <v>117</v>
      </c>
      <c r="AK8" s="1" t="s">
        <v>78</v>
      </c>
      <c r="AL8" s="1" t="s">
        <v>81</v>
      </c>
      <c r="AM8" s="1" t="s">
        <v>81</v>
      </c>
      <c r="AN8" s="1" t="s">
        <v>78</v>
      </c>
      <c r="AO8" s="1" t="s">
        <v>86</v>
      </c>
      <c r="AP8" s="1" t="s">
        <v>81</v>
      </c>
      <c r="AQ8" s="1" t="s">
        <v>81</v>
      </c>
      <c r="AR8" s="1" t="s">
        <v>80</v>
      </c>
      <c r="AS8" s="1" t="s">
        <v>79</v>
      </c>
      <c r="AT8" s="1" t="s">
        <v>78</v>
      </c>
      <c r="AW8" s="1" t="s">
        <v>84</v>
      </c>
      <c r="AY8" s="1" t="s">
        <v>84</v>
      </c>
      <c r="AZ8" s="1" t="s">
        <v>97</v>
      </c>
      <c r="BD8" s="1" t="s">
        <v>87</v>
      </c>
      <c r="BE8" s="1" t="s">
        <v>87</v>
      </c>
      <c r="BF8" s="1" t="s">
        <v>81</v>
      </c>
      <c r="BG8" s="1" t="s">
        <v>87</v>
      </c>
      <c r="BH8" s="1" t="s">
        <v>87</v>
      </c>
      <c r="BI8" s="1" t="s">
        <v>87</v>
      </c>
      <c r="BJ8" s="1" t="s">
        <v>87</v>
      </c>
      <c r="BK8" s="1" t="s">
        <v>81</v>
      </c>
      <c r="BL8" s="1" t="s">
        <v>81</v>
      </c>
      <c r="BN8" s="1" t="s">
        <v>86</v>
      </c>
    </row>
    <row r="9" spans="1:66" ht="12.75" x14ac:dyDescent="0.35">
      <c r="A9" s="2">
        <v>43119.218447476851</v>
      </c>
      <c r="B9" s="1" t="s">
        <v>65</v>
      </c>
      <c r="C9" s="1" t="s">
        <v>107</v>
      </c>
      <c r="D9" s="1" t="s">
        <v>67</v>
      </c>
      <c r="E9" s="1" t="s">
        <v>68</v>
      </c>
      <c r="F9" s="1" t="s">
        <v>101</v>
      </c>
      <c r="G9" s="1" t="s">
        <v>125</v>
      </c>
      <c r="H9" s="1" t="s">
        <v>91</v>
      </c>
      <c r="I9" s="1" t="s">
        <v>74</v>
      </c>
      <c r="J9" s="1" t="s">
        <v>73</v>
      </c>
      <c r="K9" s="1" t="s">
        <v>72</v>
      </c>
      <c r="L9" s="1" t="s">
        <v>72</v>
      </c>
      <c r="M9" s="1" t="s">
        <v>74</v>
      </c>
      <c r="N9" s="1" t="s">
        <v>72</v>
      </c>
      <c r="O9" s="1" t="s">
        <v>73</v>
      </c>
      <c r="P9" s="1" t="s">
        <v>73</v>
      </c>
      <c r="Q9" s="1" t="s">
        <v>72</v>
      </c>
      <c r="R9" s="1" t="s">
        <v>73</v>
      </c>
      <c r="S9" s="1" t="s">
        <v>73</v>
      </c>
      <c r="T9" s="1" t="s">
        <v>72</v>
      </c>
      <c r="U9" s="1" t="s">
        <v>72</v>
      </c>
      <c r="V9" s="1" t="s">
        <v>73</v>
      </c>
      <c r="W9" s="1" t="s">
        <v>72</v>
      </c>
      <c r="X9" s="1" t="s">
        <v>74</v>
      </c>
      <c r="Y9" s="1" t="s">
        <v>74</v>
      </c>
      <c r="Z9" s="1" t="s">
        <v>126</v>
      </c>
      <c r="AA9" s="1" t="s">
        <v>125</v>
      </c>
      <c r="AB9" s="1" t="s">
        <v>107</v>
      </c>
      <c r="AC9" s="1" t="s">
        <v>107</v>
      </c>
      <c r="AD9" s="1" t="s">
        <v>76</v>
      </c>
      <c r="AE9" s="1" t="s">
        <v>76</v>
      </c>
      <c r="AF9" s="1" t="s">
        <v>76</v>
      </c>
      <c r="AG9" s="1" t="s">
        <v>76</v>
      </c>
      <c r="AH9" s="1" t="s">
        <v>76</v>
      </c>
      <c r="AI9" s="1" t="s">
        <v>76</v>
      </c>
      <c r="AJ9" s="1" t="s">
        <v>76</v>
      </c>
      <c r="AK9" s="1" t="s">
        <v>78</v>
      </c>
      <c r="AL9" s="1" t="s">
        <v>81</v>
      </c>
      <c r="AM9" s="1" t="s">
        <v>78</v>
      </c>
      <c r="AN9" s="1" t="s">
        <v>80</v>
      </c>
      <c r="AO9" s="1" t="s">
        <v>78</v>
      </c>
      <c r="AP9" s="1" t="s">
        <v>78</v>
      </c>
      <c r="AQ9" s="1" t="s">
        <v>78</v>
      </c>
      <c r="AR9" s="1" t="s">
        <v>78</v>
      </c>
      <c r="AS9" s="1" t="s">
        <v>78</v>
      </c>
      <c r="AT9" s="1" t="s">
        <v>78</v>
      </c>
      <c r="AW9" s="1" t="s">
        <v>84</v>
      </c>
      <c r="AY9" s="1" t="s">
        <v>84</v>
      </c>
      <c r="AZ9" s="1" t="s">
        <v>82</v>
      </c>
      <c r="BD9" s="1" t="s">
        <v>86</v>
      </c>
      <c r="BE9" s="1" t="s">
        <v>86</v>
      </c>
      <c r="BF9" s="1" t="s">
        <v>86</v>
      </c>
      <c r="BG9" s="1" t="s">
        <v>87</v>
      </c>
      <c r="BH9" s="1" t="s">
        <v>87</v>
      </c>
      <c r="BI9" s="1" t="s">
        <v>87</v>
      </c>
      <c r="BJ9" s="1" t="s">
        <v>86</v>
      </c>
      <c r="BK9" s="1" t="s">
        <v>87</v>
      </c>
      <c r="BL9" s="1" t="s">
        <v>87</v>
      </c>
      <c r="BN9" s="1" t="s">
        <v>86</v>
      </c>
    </row>
    <row r="10" spans="1:66" ht="12.75" x14ac:dyDescent="0.35">
      <c r="A10" s="2">
        <v>43119.527999907412</v>
      </c>
      <c r="B10" s="1" t="s">
        <v>65</v>
      </c>
      <c r="C10" s="1" t="s">
        <v>127</v>
      </c>
      <c r="D10" s="1" t="s">
        <v>67</v>
      </c>
      <c r="E10" s="1" t="s">
        <v>68</v>
      </c>
      <c r="F10" s="1" t="s">
        <v>128</v>
      </c>
      <c r="G10" s="1" t="s">
        <v>77</v>
      </c>
      <c r="H10" s="1" t="s">
        <v>91</v>
      </c>
      <c r="I10" s="1" t="s">
        <v>74</v>
      </c>
      <c r="J10" s="1" t="s">
        <v>72</v>
      </c>
      <c r="K10" s="1" t="s">
        <v>74</v>
      </c>
      <c r="L10" s="1" t="s">
        <v>74</v>
      </c>
      <c r="M10" s="1" t="s">
        <v>74</v>
      </c>
      <c r="N10" s="1" t="s">
        <v>74</v>
      </c>
      <c r="O10" s="1" t="s">
        <v>72</v>
      </c>
      <c r="P10" s="1" t="s">
        <v>73</v>
      </c>
      <c r="Q10" s="1" t="s">
        <v>72</v>
      </c>
      <c r="R10" s="1" t="s">
        <v>73</v>
      </c>
      <c r="S10" s="1" t="s">
        <v>74</v>
      </c>
      <c r="T10" s="1" t="s">
        <v>74</v>
      </c>
      <c r="U10" s="1" t="s">
        <v>74</v>
      </c>
      <c r="V10" s="1" t="s">
        <v>72</v>
      </c>
      <c r="W10" s="1" t="s">
        <v>74</v>
      </c>
      <c r="X10" s="1" t="s">
        <v>74</v>
      </c>
      <c r="AA10" s="1" t="s">
        <v>76</v>
      </c>
      <c r="AB10" s="1" t="s">
        <v>76</v>
      </c>
      <c r="AC10" s="1" t="s">
        <v>76</v>
      </c>
      <c r="AD10" s="1" t="s">
        <v>76</v>
      </c>
      <c r="AE10" s="1" t="s">
        <v>76</v>
      </c>
      <c r="AF10" s="1" t="s">
        <v>76</v>
      </c>
      <c r="AG10" s="1" t="s">
        <v>76</v>
      </c>
      <c r="AH10" s="1" t="s">
        <v>76</v>
      </c>
      <c r="AI10" s="1" t="s">
        <v>76</v>
      </c>
      <c r="AJ10" s="1" t="s">
        <v>76</v>
      </c>
      <c r="AK10" s="1" t="s">
        <v>78</v>
      </c>
      <c r="AL10" s="1" t="s">
        <v>78</v>
      </c>
      <c r="AM10" s="1" t="s">
        <v>80</v>
      </c>
      <c r="AN10" s="1" t="s">
        <v>80</v>
      </c>
      <c r="AO10" s="1" t="s">
        <v>81</v>
      </c>
      <c r="AP10" s="1" t="s">
        <v>81</v>
      </c>
      <c r="AQ10" s="1" t="s">
        <v>78</v>
      </c>
      <c r="AR10" s="1" t="s">
        <v>81</v>
      </c>
      <c r="AS10" s="1" t="s">
        <v>80</v>
      </c>
      <c r="AT10" s="1" t="s">
        <v>78</v>
      </c>
      <c r="AU10" s="1" t="s">
        <v>129</v>
      </c>
      <c r="AV10" s="1" t="s">
        <v>130</v>
      </c>
      <c r="AW10" s="1" t="s">
        <v>84</v>
      </c>
      <c r="AX10" s="1" t="s">
        <v>131</v>
      </c>
      <c r="AY10" s="1" t="s">
        <v>84</v>
      </c>
      <c r="AZ10" s="1" t="s">
        <v>97</v>
      </c>
      <c r="BA10" s="1" t="s">
        <v>132</v>
      </c>
      <c r="BB10" s="1">
        <v>1</v>
      </c>
      <c r="BC10" s="1">
        <v>1</v>
      </c>
      <c r="BD10" s="1" t="s">
        <v>87</v>
      </c>
      <c r="BE10" s="1" t="s">
        <v>87</v>
      </c>
      <c r="BF10" s="1" t="s">
        <v>87</v>
      </c>
      <c r="BG10" s="1" t="s">
        <v>87</v>
      </c>
      <c r="BH10" s="1" t="s">
        <v>87</v>
      </c>
      <c r="BI10" s="1" t="s">
        <v>87</v>
      </c>
      <c r="BJ10" s="1" t="s">
        <v>87</v>
      </c>
      <c r="BK10" s="1" t="s">
        <v>79</v>
      </c>
      <c r="BL10" s="1" t="s">
        <v>79</v>
      </c>
      <c r="BM10" s="1" t="s">
        <v>133</v>
      </c>
      <c r="BN10" s="1" t="s">
        <v>86</v>
      </c>
    </row>
    <row r="11" spans="1:66" ht="12.75" x14ac:dyDescent="0.35">
      <c r="A11" s="2">
        <v>43119.610115844909</v>
      </c>
      <c r="B11" s="1" t="s">
        <v>65</v>
      </c>
      <c r="C11" s="1" t="s">
        <v>66</v>
      </c>
      <c r="D11" s="1" t="s">
        <v>134</v>
      </c>
      <c r="E11" s="1" t="s">
        <v>68</v>
      </c>
      <c r="F11" s="1" t="s">
        <v>101</v>
      </c>
      <c r="G11" s="1" t="s">
        <v>77</v>
      </c>
      <c r="H11" s="1" t="s">
        <v>91</v>
      </c>
      <c r="I11" s="1" t="s">
        <v>74</v>
      </c>
      <c r="J11" s="1" t="s">
        <v>73</v>
      </c>
      <c r="K11" s="1" t="s">
        <v>74</v>
      </c>
      <c r="L11" s="1" t="s">
        <v>72</v>
      </c>
      <c r="M11" s="1" t="s">
        <v>72</v>
      </c>
      <c r="N11" s="1" t="s">
        <v>74</v>
      </c>
      <c r="O11" s="1" t="s">
        <v>73</v>
      </c>
      <c r="P11" s="1" t="s">
        <v>73</v>
      </c>
      <c r="Q11" s="1" t="s">
        <v>97</v>
      </c>
      <c r="R11" s="1" t="s">
        <v>97</v>
      </c>
      <c r="S11" s="1" t="s">
        <v>73</v>
      </c>
      <c r="T11" s="1" t="s">
        <v>72</v>
      </c>
      <c r="U11" s="1" t="s">
        <v>74</v>
      </c>
      <c r="V11" s="1" t="s">
        <v>97</v>
      </c>
      <c r="W11" s="1" t="s">
        <v>74</v>
      </c>
      <c r="X11" s="1" t="s">
        <v>72</v>
      </c>
      <c r="AA11" s="1" t="s">
        <v>94</v>
      </c>
      <c r="AB11" s="1" t="s">
        <v>94</v>
      </c>
      <c r="AC11" s="1" t="s">
        <v>76</v>
      </c>
      <c r="AD11" s="1" t="s">
        <v>94</v>
      </c>
      <c r="AE11" s="1" t="s">
        <v>135</v>
      </c>
      <c r="AF11" s="1" t="s">
        <v>135</v>
      </c>
      <c r="AG11" s="1" t="s">
        <v>135</v>
      </c>
      <c r="AH11" s="1" t="s">
        <v>135</v>
      </c>
      <c r="AI11" s="1" t="s">
        <v>93</v>
      </c>
      <c r="AJ11" s="1" t="s">
        <v>94</v>
      </c>
      <c r="AK11" s="1" t="s">
        <v>78</v>
      </c>
      <c r="AL11" s="1" t="s">
        <v>81</v>
      </c>
      <c r="AM11" s="1" t="s">
        <v>97</v>
      </c>
      <c r="AN11" s="1" t="s">
        <v>78</v>
      </c>
      <c r="AO11" s="1" t="s">
        <v>78</v>
      </c>
      <c r="AP11" s="1" t="s">
        <v>78</v>
      </c>
      <c r="AQ11" s="1" t="s">
        <v>78</v>
      </c>
      <c r="AR11" s="1" t="s">
        <v>97</v>
      </c>
      <c r="AS11" s="1" t="s">
        <v>78</v>
      </c>
      <c r="AT11" s="1" t="s">
        <v>81</v>
      </c>
      <c r="AU11" s="1" t="s">
        <v>136</v>
      </c>
      <c r="AW11" s="1" t="s">
        <v>84</v>
      </c>
      <c r="AX11" s="1" t="s">
        <v>137</v>
      </c>
      <c r="AY11" s="1" t="s">
        <v>84</v>
      </c>
      <c r="AZ11" s="1" t="s">
        <v>84</v>
      </c>
      <c r="BA11" s="1" t="s">
        <v>138</v>
      </c>
      <c r="BB11" s="1">
        <v>3</v>
      </c>
      <c r="BC11" s="1">
        <v>1</v>
      </c>
      <c r="BD11" s="1" t="s">
        <v>87</v>
      </c>
      <c r="BE11" s="1" t="s">
        <v>81</v>
      </c>
      <c r="BF11" s="1" t="s">
        <v>87</v>
      </c>
      <c r="BG11" s="1" t="s">
        <v>87</v>
      </c>
      <c r="BH11" s="1" t="s">
        <v>87</v>
      </c>
      <c r="BI11" s="1" t="s">
        <v>87</v>
      </c>
      <c r="BJ11" s="1" t="s">
        <v>87</v>
      </c>
      <c r="BK11" s="1" t="s">
        <v>81</v>
      </c>
      <c r="BL11" s="1" t="s">
        <v>81</v>
      </c>
      <c r="BM11" s="1" t="s">
        <v>139</v>
      </c>
      <c r="BN11" s="1" t="s">
        <v>86</v>
      </c>
    </row>
    <row r="12" spans="1:66" ht="12.75" x14ac:dyDescent="0.35">
      <c r="A12" s="2">
        <v>43119.62275800926</v>
      </c>
      <c r="B12" s="1" t="s">
        <v>65</v>
      </c>
      <c r="C12" s="1" t="s">
        <v>66</v>
      </c>
      <c r="D12" s="1" t="s">
        <v>67</v>
      </c>
      <c r="E12" s="1" t="s">
        <v>68</v>
      </c>
      <c r="F12" s="1" t="s">
        <v>101</v>
      </c>
      <c r="G12" s="1" t="s">
        <v>77</v>
      </c>
      <c r="H12" s="1" t="s">
        <v>140</v>
      </c>
      <c r="I12" s="1" t="s">
        <v>72</v>
      </c>
      <c r="J12" s="1" t="s">
        <v>72</v>
      </c>
      <c r="K12" s="1" t="s">
        <v>72</v>
      </c>
      <c r="L12" s="1" t="s">
        <v>73</v>
      </c>
      <c r="M12" s="1" t="s">
        <v>73</v>
      </c>
      <c r="N12" s="1" t="s">
        <v>73</v>
      </c>
      <c r="O12" s="1" t="s">
        <v>73</v>
      </c>
      <c r="P12" s="1" t="s">
        <v>73</v>
      </c>
      <c r="Q12" s="1" t="s">
        <v>73</v>
      </c>
      <c r="R12" s="1" t="s">
        <v>73</v>
      </c>
      <c r="S12" s="1" t="s">
        <v>73</v>
      </c>
      <c r="T12" s="1" t="s">
        <v>72</v>
      </c>
      <c r="U12" s="1" t="s">
        <v>72</v>
      </c>
      <c r="V12" s="1" t="s">
        <v>73</v>
      </c>
      <c r="W12" s="1" t="s">
        <v>72</v>
      </c>
      <c r="X12" s="1" t="s">
        <v>73</v>
      </c>
      <c r="Y12" s="1" t="s">
        <v>97</v>
      </c>
      <c r="AA12" s="1" t="s">
        <v>94</v>
      </c>
      <c r="AB12" s="1" t="s">
        <v>94</v>
      </c>
      <c r="AC12" s="1" t="s">
        <v>76</v>
      </c>
      <c r="AD12" s="1" t="s">
        <v>76</v>
      </c>
      <c r="AE12" s="1" t="s">
        <v>94</v>
      </c>
      <c r="AF12" s="1" t="s">
        <v>76</v>
      </c>
      <c r="AG12" s="1" t="s">
        <v>94</v>
      </c>
      <c r="AH12" s="1" t="s">
        <v>76</v>
      </c>
      <c r="AI12" s="1" t="s">
        <v>76</v>
      </c>
      <c r="AJ12" s="1" t="s">
        <v>76</v>
      </c>
      <c r="AK12" s="1" t="s">
        <v>81</v>
      </c>
      <c r="AL12" s="1" t="s">
        <v>80</v>
      </c>
      <c r="AM12" s="1" t="s">
        <v>86</v>
      </c>
      <c r="AN12" s="1" t="s">
        <v>78</v>
      </c>
      <c r="AO12" s="1" t="s">
        <v>78</v>
      </c>
      <c r="AP12" s="1" t="s">
        <v>97</v>
      </c>
      <c r="AQ12" s="1" t="s">
        <v>97</v>
      </c>
      <c r="AR12" s="1" t="s">
        <v>97</v>
      </c>
      <c r="AS12" s="1" t="s">
        <v>97</v>
      </c>
      <c r="AT12" s="1" t="s">
        <v>97</v>
      </c>
      <c r="AW12" s="1" t="s">
        <v>82</v>
      </c>
      <c r="AX12" s="1" t="s">
        <v>141</v>
      </c>
      <c r="AY12" s="1" t="s">
        <v>84</v>
      </c>
      <c r="AZ12" s="1" t="s">
        <v>82</v>
      </c>
      <c r="BB12" s="1">
        <v>1</v>
      </c>
      <c r="BC12" s="1">
        <v>1</v>
      </c>
      <c r="BD12" s="1" t="s">
        <v>81</v>
      </c>
      <c r="BE12" s="1" t="s">
        <v>81</v>
      </c>
      <c r="BF12" s="1" t="s">
        <v>81</v>
      </c>
      <c r="BG12" s="1" t="s">
        <v>81</v>
      </c>
      <c r="BH12" s="1" t="s">
        <v>87</v>
      </c>
      <c r="BI12" s="1" t="s">
        <v>87</v>
      </c>
      <c r="BJ12" s="1" t="s">
        <v>87</v>
      </c>
      <c r="BK12" s="1" t="s">
        <v>87</v>
      </c>
      <c r="BL12" s="1" t="s">
        <v>87</v>
      </c>
      <c r="BN12" s="1" t="s">
        <v>81</v>
      </c>
    </row>
    <row r="13" spans="1:66" ht="12.75" x14ac:dyDescent="0.35">
      <c r="A13" s="2">
        <v>43119.635731759263</v>
      </c>
      <c r="B13" s="1" t="s">
        <v>65</v>
      </c>
      <c r="C13" s="1" t="s">
        <v>66</v>
      </c>
      <c r="D13" s="1" t="s">
        <v>67</v>
      </c>
      <c r="E13" s="1" t="s">
        <v>68</v>
      </c>
      <c r="F13" s="1" t="s">
        <v>101</v>
      </c>
      <c r="G13" s="1" t="s">
        <v>70</v>
      </c>
      <c r="H13" s="1" t="s">
        <v>124</v>
      </c>
      <c r="I13" s="1" t="s">
        <v>73</v>
      </c>
      <c r="J13" s="1" t="s">
        <v>72</v>
      </c>
      <c r="K13" s="1" t="s">
        <v>74</v>
      </c>
      <c r="L13" s="1" t="s">
        <v>74</v>
      </c>
      <c r="M13" s="1" t="s">
        <v>73</v>
      </c>
      <c r="N13" s="1" t="s">
        <v>73</v>
      </c>
      <c r="O13" s="1" t="s">
        <v>72</v>
      </c>
      <c r="P13" s="1" t="s">
        <v>73</v>
      </c>
      <c r="Q13" s="1" t="s">
        <v>73</v>
      </c>
      <c r="R13" s="1" t="s">
        <v>74</v>
      </c>
      <c r="S13" s="1" t="s">
        <v>72</v>
      </c>
      <c r="T13" s="1" t="s">
        <v>74</v>
      </c>
      <c r="U13" s="1" t="s">
        <v>73</v>
      </c>
      <c r="V13" s="1" t="s">
        <v>73</v>
      </c>
      <c r="W13" s="1" t="s">
        <v>73</v>
      </c>
      <c r="X13" s="1" t="s">
        <v>74</v>
      </c>
      <c r="AA13" s="1" t="s">
        <v>142</v>
      </c>
      <c r="AB13" s="1" t="s">
        <v>76</v>
      </c>
      <c r="AC13" s="1" t="s">
        <v>76</v>
      </c>
      <c r="AD13" s="1" t="s">
        <v>76</v>
      </c>
      <c r="AE13" s="1" t="s">
        <v>76</v>
      </c>
      <c r="AF13" s="1" t="s">
        <v>76</v>
      </c>
      <c r="AG13" s="1" t="s">
        <v>76</v>
      </c>
      <c r="AH13" s="1" t="s">
        <v>76</v>
      </c>
      <c r="AI13" s="1" t="s">
        <v>93</v>
      </c>
      <c r="AJ13" s="1" t="s">
        <v>107</v>
      </c>
      <c r="AK13" s="1" t="s">
        <v>78</v>
      </c>
      <c r="AL13" s="1" t="s">
        <v>79</v>
      </c>
      <c r="AM13" s="1" t="s">
        <v>81</v>
      </c>
      <c r="AN13" s="1" t="s">
        <v>81</v>
      </c>
      <c r="AO13" s="1" t="s">
        <v>79</v>
      </c>
      <c r="AP13" s="1" t="s">
        <v>80</v>
      </c>
      <c r="AQ13" s="1" t="s">
        <v>81</v>
      </c>
      <c r="AR13" s="1" t="s">
        <v>81</v>
      </c>
      <c r="AS13" s="1" t="s">
        <v>81</v>
      </c>
      <c r="AT13" s="1" t="s">
        <v>78</v>
      </c>
      <c r="AW13" s="1" t="s">
        <v>82</v>
      </c>
      <c r="AY13" s="1" t="s">
        <v>84</v>
      </c>
      <c r="AZ13" s="1" t="s">
        <v>82</v>
      </c>
      <c r="BB13" s="1">
        <v>1</v>
      </c>
      <c r="BC13" s="1">
        <v>2</v>
      </c>
      <c r="BD13" s="1" t="s">
        <v>87</v>
      </c>
      <c r="BE13" s="1" t="s">
        <v>86</v>
      </c>
      <c r="BF13" s="1" t="s">
        <v>86</v>
      </c>
      <c r="BG13" s="1" t="s">
        <v>87</v>
      </c>
      <c r="BH13" s="1" t="s">
        <v>87</v>
      </c>
      <c r="BI13" s="1" t="s">
        <v>87</v>
      </c>
      <c r="BJ13" s="1" t="s">
        <v>87</v>
      </c>
      <c r="BK13" s="1" t="s">
        <v>87</v>
      </c>
      <c r="BL13" s="1" t="s">
        <v>87</v>
      </c>
      <c r="BN13" s="1" t="s">
        <v>86</v>
      </c>
    </row>
    <row r="14" spans="1:66" ht="12.75" x14ac:dyDescent="0.35">
      <c r="A14" s="2">
        <v>43119.700657175927</v>
      </c>
      <c r="B14" s="1" t="s">
        <v>65</v>
      </c>
      <c r="C14" s="1" t="s">
        <v>66</v>
      </c>
      <c r="D14" s="1" t="s">
        <v>143</v>
      </c>
      <c r="E14" s="1" t="s">
        <v>68</v>
      </c>
      <c r="F14" s="1" t="s">
        <v>69</v>
      </c>
      <c r="G14" s="1" t="s">
        <v>77</v>
      </c>
      <c r="H14" s="1" t="s">
        <v>91</v>
      </c>
      <c r="I14" s="1" t="s">
        <v>74</v>
      </c>
      <c r="J14" s="1" t="s">
        <v>72</v>
      </c>
      <c r="K14" s="1" t="s">
        <v>74</v>
      </c>
      <c r="L14" s="1" t="s">
        <v>74</v>
      </c>
      <c r="M14" s="1" t="s">
        <v>74</v>
      </c>
      <c r="N14" s="1" t="s">
        <v>74</v>
      </c>
      <c r="O14" s="1" t="s">
        <v>73</v>
      </c>
      <c r="P14" s="1" t="s">
        <v>72</v>
      </c>
      <c r="Q14" s="1" t="s">
        <v>72</v>
      </c>
      <c r="R14" s="1" t="s">
        <v>72</v>
      </c>
      <c r="S14" s="1" t="s">
        <v>74</v>
      </c>
      <c r="T14" s="1" t="s">
        <v>72</v>
      </c>
      <c r="U14" s="1" t="s">
        <v>72</v>
      </c>
      <c r="V14" s="1" t="s">
        <v>73</v>
      </c>
      <c r="W14" s="1" t="s">
        <v>72</v>
      </c>
      <c r="X14" s="1" t="s">
        <v>74</v>
      </c>
      <c r="Z14" s="1" t="s">
        <v>144</v>
      </c>
      <c r="AA14" s="1" t="s">
        <v>76</v>
      </c>
      <c r="AB14" s="1" t="s">
        <v>76</v>
      </c>
      <c r="AC14" s="1" t="s">
        <v>76</v>
      </c>
      <c r="AD14" s="1" t="s">
        <v>76</v>
      </c>
      <c r="AE14" s="1" t="s">
        <v>76</v>
      </c>
      <c r="AF14" s="1" t="s">
        <v>76</v>
      </c>
      <c r="AG14" s="1" t="s">
        <v>76</v>
      </c>
      <c r="AH14" s="1" t="s">
        <v>76</v>
      </c>
      <c r="AI14" s="1" t="s">
        <v>76</v>
      </c>
      <c r="AJ14" s="1" t="s">
        <v>76</v>
      </c>
      <c r="AK14" s="1" t="s">
        <v>78</v>
      </c>
      <c r="AL14" s="1" t="s">
        <v>78</v>
      </c>
      <c r="AM14" s="1" t="s">
        <v>78</v>
      </c>
      <c r="AN14" s="1" t="s">
        <v>78</v>
      </c>
      <c r="AO14" s="1" t="s">
        <v>78</v>
      </c>
      <c r="AP14" s="1" t="s">
        <v>78</v>
      </c>
      <c r="AQ14" s="1" t="s">
        <v>78</v>
      </c>
      <c r="AR14" s="1" t="s">
        <v>78</v>
      </c>
      <c r="AS14" s="1" t="s">
        <v>78</v>
      </c>
      <c r="AT14" s="1" t="s">
        <v>78</v>
      </c>
      <c r="AU14" s="1" t="s">
        <v>145</v>
      </c>
      <c r="AW14" s="1" t="s">
        <v>84</v>
      </c>
      <c r="AX14" s="1" t="s">
        <v>146</v>
      </c>
      <c r="AY14" s="1" t="s">
        <v>82</v>
      </c>
      <c r="AZ14" s="1" t="s">
        <v>97</v>
      </c>
      <c r="BA14" s="1" t="s">
        <v>147</v>
      </c>
      <c r="BB14" s="1">
        <v>2</v>
      </c>
      <c r="BC14" s="1">
        <v>2</v>
      </c>
      <c r="BD14" s="1" t="s">
        <v>81</v>
      </c>
      <c r="BE14" s="1" t="s">
        <v>81</v>
      </c>
      <c r="BF14" s="1" t="s">
        <v>81</v>
      </c>
      <c r="BG14" s="1" t="s">
        <v>81</v>
      </c>
      <c r="BH14" s="1" t="s">
        <v>81</v>
      </c>
      <c r="BI14" s="1" t="s">
        <v>81</v>
      </c>
      <c r="BJ14" s="1" t="s">
        <v>81</v>
      </c>
      <c r="BK14" s="1" t="s">
        <v>81</v>
      </c>
      <c r="BL14" s="1" t="s">
        <v>81</v>
      </c>
      <c r="BM14" s="1" t="s">
        <v>148</v>
      </c>
      <c r="BN14" s="1" t="s">
        <v>79</v>
      </c>
    </row>
    <row r="15" spans="1:66" ht="12.75" x14ac:dyDescent="0.35">
      <c r="A15" s="2">
        <v>43119.716912372685</v>
      </c>
      <c r="B15" s="1" t="s">
        <v>65</v>
      </c>
      <c r="C15" s="1" t="s">
        <v>66</v>
      </c>
      <c r="D15" s="1" t="s">
        <v>67</v>
      </c>
      <c r="E15" s="1" t="s">
        <v>68</v>
      </c>
      <c r="F15" s="1" t="s">
        <v>69</v>
      </c>
      <c r="G15" s="1" t="s">
        <v>70</v>
      </c>
      <c r="H15" s="1" t="s">
        <v>71</v>
      </c>
      <c r="I15" s="1" t="s">
        <v>72</v>
      </c>
      <c r="J15" s="1" t="s">
        <v>73</v>
      </c>
      <c r="K15" s="1" t="s">
        <v>72</v>
      </c>
      <c r="L15" s="1" t="s">
        <v>72</v>
      </c>
      <c r="M15" s="1" t="s">
        <v>72</v>
      </c>
      <c r="N15" s="1" t="s">
        <v>72</v>
      </c>
      <c r="O15" s="1" t="s">
        <v>73</v>
      </c>
      <c r="P15" s="1" t="s">
        <v>73</v>
      </c>
      <c r="Q15" s="1" t="s">
        <v>72</v>
      </c>
      <c r="R15" s="1" t="s">
        <v>73</v>
      </c>
      <c r="S15" s="1" t="s">
        <v>73</v>
      </c>
      <c r="T15" s="1" t="s">
        <v>74</v>
      </c>
      <c r="U15" s="1" t="s">
        <v>74</v>
      </c>
      <c r="V15" s="1" t="s">
        <v>72</v>
      </c>
      <c r="W15" s="1" t="s">
        <v>72</v>
      </c>
      <c r="X15" s="1" t="s">
        <v>72</v>
      </c>
      <c r="Y15" s="1" t="s">
        <v>74</v>
      </c>
      <c r="Z15" s="1" t="s">
        <v>149</v>
      </c>
      <c r="AA15" s="1" t="s">
        <v>76</v>
      </c>
      <c r="AB15" s="1" t="s">
        <v>70</v>
      </c>
      <c r="AC15" s="1" t="s">
        <v>76</v>
      </c>
      <c r="AD15" s="1" t="s">
        <v>76</v>
      </c>
      <c r="AE15" s="1" t="s">
        <v>76</v>
      </c>
      <c r="AF15" s="1" t="s">
        <v>76</v>
      </c>
      <c r="AG15" s="1" t="s">
        <v>76</v>
      </c>
      <c r="AH15" s="1" t="s">
        <v>76</v>
      </c>
      <c r="AI15" s="1" t="s">
        <v>94</v>
      </c>
      <c r="AJ15" s="1" t="s">
        <v>70</v>
      </c>
      <c r="AK15" s="1" t="s">
        <v>81</v>
      </c>
      <c r="AL15" s="1" t="s">
        <v>81</v>
      </c>
      <c r="AM15" s="1" t="s">
        <v>80</v>
      </c>
      <c r="AN15" s="1" t="s">
        <v>81</v>
      </c>
      <c r="AO15" s="1" t="s">
        <v>86</v>
      </c>
      <c r="AP15" s="1" t="s">
        <v>80</v>
      </c>
      <c r="AQ15" s="1" t="s">
        <v>80</v>
      </c>
      <c r="AR15" s="1" t="s">
        <v>81</v>
      </c>
      <c r="AS15" s="1" t="s">
        <v>81</v>
      </c>
      <c r="AT15" s="1" t="s">
        <v>78</v>
      </c>
      <c r="AU15" s="1" t="s">
        <v>150</v>
      </c>
      <c r="AV15" s="1" t="s">
        <v>151</v>
      </c>
      <c r="AW15" s="1" t="s">
        <v>84</v>
      </c>
      <c r="AX15" s="1" t="s">
        <v>152</v>
      </c>
      <c r="AY15" s="1" t="s">
        <v>84</v>
      </c>
      <c r="AZ15" s="1" t="s">
        <v>84</v>
      </c>
      <c r="BA15" s="1" t="s">
        <v>153</v>
      </c>
      <c r="BB15" s="1">
        <v>1</v>
      </c>
      <c r="BC15" s="1">
        <v>2</v>
      </c>
      <c r="BD15" s="1" t="s">
        <v>81</v>
      </c>
      <c r="BE15" s="1" t="s">
        <v>86</v>
      </c>
      <c r="BF15" s="1" t="s">
        <v>86</v>
      </c>
      <c r="BG15" s="1" t="s">
        <v>81</v>
      </c>
      <c r="BH15" s="1" t="s">
        <v>87</v>
      </c>
      <c r="BI15" s="1" t="s">
        <v>87</v>
      </c>
      <c r="BJ15" s="1" t="s">
        <v>87</v>
      </c>
      <c r="BK15" s="1" t="s">
        <v>81</v>
      </c>
      <c r="BL15" s="1" t="s">
        <v>80</v>
      </c>
      <c r="BM15" s="1" t="s">
        <v>154</v>
      </c>
      <c r="BN15" s="1" t="s">
        <v>81</v>
      </c>
    </row>
    <row r="16" spans="1:66" ht="12.75" x14ac:dyDescent="0.35">
      <c r="A16" s="2">
        <v>43119.740342962963</v>
      </c>
      <c r="B16" s="1" t="s">
        <v>65</v>
      </c>
      <c r="C16" s="1" t="s">
        <v>66</v>
      </c>
      <c r="D16" s="1" t="s">
        <v>155</v>
      </c>
      <c r="E16" s="1" t="s">
        <v>68</v>
      </c>
      <c r="F16" s="1" t="s">
        <v>156</v>
      </c>
      <c r="G16" s="1" t="s">
        <v>70</v>
      </c>
      <c r="H16" s="1" t="s">
        <v>91</v>
      </c>
      <c r="I16" s="1" t="s">
        <v>74</v>
      </c>
      <c r="J16" s="1" t="s">
        <v>72</v>
      </c>
      <c r="K16" s="1" t="s">
        <v>72</v>
      </c>
      <c r="L16" s="1" t="s">
        <v>74</v>
      </c>
      <c r="M16" s="1" t="s">
        <v>97</v>
      </c>
      <c r="N16" s="1" t="s">
        <v>97</v>
      </c>
      <c r="O16" s="1" t="s">
        <v>73</v>
      </c>
      <c r="P16" s="1" t="s">
        <v>72</v>
      </c>
      <c r="Q16" s="1" t="s">
        <v>72</v>
      </c>
      <c r="R16" s="1" t="s">
        <v>72</v>
      </c>
      <c r="S16" s="1" t="s">
        <v>74</v>
      </c>
      <c r="T16" s="1" t="s">
        <v>74</v>
      </c>
      <c r="U16" s="1" t="s">
        <v>97</v>
      </c>
      <c r="V16" s="1" t="s">
        <v>97</v>
      </c>
      <c r="W16" s="1" t="s">
        <v>72</v>
      </c>
      <c r="X16" s="1" t="s">
        <v>74</v>
      </c>
      <c r="Y16" s="1" t="s">
        <v>74</v>
      </c>
      <c r="Z16" s="1" t="s">
        <v>157</v>
      </c>
      <c r="AA16" s="1" t="s">
        <v>75</v>
      </c>
      <c r="AB16" s="1" t="s">
        <v>77</v>
      </c>
      <c r="AC16" s="1" t="s">
        <v>76</v>
      </c>
      <c r="AD16" s="1" t="s">
        <v>77</v>
      </c>
      <c r="AE16" s="1" t="s">
        <v>76</v>
      </c>
      <c r="AF16" s="1" t="s">
        <v>76</v>
      </c>
      <c r="AG16" s="1" t="s">
        <v>76</v>
      </c>
      <c r="AH16" s="1" t="s">
        <v>76</v>
      </c>
      <c r="AI16" s="1" t="s">
        <v>94</v>
      </c>
      <c r="AJ16" s="1" t="s">
        <v>76</v>
      </c>
      <c r="AK16" s="1" t="s">
        <v>81</v>
      </c>
      <c r="AL16" s="1" t="s">
        <v>81</v>
      </c>
      <c r="AM16" s="1" t="s">
        <v>78</v>
      </c>
      <c r="AN16" s="1" t="s">
        <v>78</v>
      </c>
      <c r="AO16" s="1" t="s">
        <v>78</v>
      </c>
      <c r="AP16" s="1" t="s">
        <v>78</v>
      </c>
      <c r="AQ16" s="1" t="s">
        <v>78</v>
      </c>
      <c r="AR16" s="1" t="s">
        <v>78</v>
      </c>
      <c r="AS16" s="1" t="s">
        <v>78</v>
      </c>
      <c r="AT16" s="1" t="s">
        <v>78</v>
      </c>
      <c r="AU16" s="1" t="s">
        <v>158</v>
      </c>
      <c r="AV16" s="1" t="s">
        <v>159</v>
      </c>
      <c r="AW16" s="1" t="s">
        <v>97</v>
      </c>
      <c r="AX16" s="1" t="s">
        <v>160</v>
      </c>
      <c r="AY16" s="1" t="s">
        <v>97</v>
      </c>
      <c r="AZ16" s="1" t="s">
        <v>82</v>
      </c>
      <c r="BA16" s="1" t="s">
        <v>161</v>
      </c>
      <c r="BB16" s="1">
        <v>3</v>
      </c>
      <c r="BC16" s="1">
        <v>5</v>
      </c>
      <c r="BD16" s="1" t="s">
        <v>87</v>
      </c>
      <c r="BE16" s="1" t="s">
        <v>80</v>
      </c>
      <c r="BF16" s="1" t="s">
        <v>80</v>
      </c>
      <c r="BG16" s="1" t="s">
        <v>87</v>
      </c>
      <c r="BH16" s="1" t="s">
        <v>81</v>
      </c>
      <c r="BI16" s="1" t="s">
        <v>81</v>
      </c>
      <c r="BJ16" s="1" t="s">
        <v>81</v>
      </c>
      <c r="BK16" s="1" t="s">
        <v>80</v>
      </c>
      <c r="BL16" s="1" t="s">
        <v>81</v>
      </c>
      <c r="BM16" s="1" t="s">
        <v>162</v>
      </c>
      <c r="BN16" s="1" t="s">
        <v>86</v>
      </c>
    </row>
    <row r="17" spans="1:66" ht="12.75" x14ac:dyDescent="0.35">
      <c r="A17" s="2">
        <v>43119.843465335653</v>
      </c>
      <c r="B17" s="1" t="s">
        <v>65</v>
      </c>
      <c r="C17" s="1" t="s">
        <v>66</v>
      </c>
      <c r="D17" s="1" t="s">
        <v>67</v>
      </c>
      <c r="E17" s="1" t="s">
        <v>68</v>
      </c>
      <c r="F17" s="1" t="s">
        <v>69</v>
      </c>
      <c r="G17" s="1" t="s">
        <v>77</v>
      </c>
      <c r="H17" s="1" t="s">
        <v>124</v>
      </c>
      <c r="I17" s="1" t="s">
        <v>72</v>
      </c>
      <c r="J17" s="1" t="s">
        <v>72</v>
      </c>
      <c r="K17" s="1" t="s">
        <v>74</v>
      </c>
      <c r="L17" s="1" t="s">
        <v>97</v>
      </c>
      <c r="M17" s="1" t="s">
        <v>97</v>
      </c>
      <c r="N17" s="1" t="s">
        <v>97</v>
      </c>
      <c r="O17" s="1" t="s">
        <v>97</v>
      </c>
      <c r="P17" s="1" t="s">
        <v>97</v>
      </c>
      <c r="Q17" s="1" t="s">
        <v>97</v>
      </c>
      <c r="R17" s="1" t="s">
        <v>97</v>
      </c>
      <c r="S17" s="1" t="s">
        <v>72</v>
      </c>
      <c r="T17" s="1" t="s">
        <v>97</v>
      </c>
      <c r="U17" s="1" t="s">
        <v>73</v>
      </c>
      <c r="V17" s="1" t="s">
        <v>97</v>
      </c>
      <c r="W17" s="1" t="s">
        <v>74</v>
      </c>
      <c r="X17" s="1" t="s">
        <v>74</v>
      </c>
      <c r="Y17" s="1" t="s">
        <v>97</v>
      </c>
      <c r="AA17" s="1" t="s">
        <v>76</v>
      </c>
      <c r="AB17" s="1" t="s">
        <v>76</v>
      </c>
      <c r="AC17" s="1" t="s">
        <v>76</v>
      </c>
      <c r="AD17" s="1" t="s">
        <v>142</v>
      </c>
      <c r="AE17" s="1" t="s">
        <v>94</v>
      </c>
      <c r="AF17" s="1" t="s">
        <v>76</v>
      </c>
      <c r="AG17" s="1" t="s">
        <v>76</v>
      </c>
      <c r="AH17" s="1" t="s">
        <v>76</v>
      </c>
      <c r="AI17" s="1" t="s">
        <v>77</v>
      </c>
      <c r="AJ17" s="1" t="s">
        <v>94</v>
      </c>
      <c r="AK17" s="1" t="s">
        <v>81</v>
      </c>
      <c r="AL17" s="1" t="s">
        <v>97</v>
      </c>
      <c r="AM17" s="1" t="s">
        <v>97</v>
      </c>
      <c r="AN17" s="1" t="s">
        <v>81</v>
      </c>
      <c r="AO17" s="1" t="s">
        <v>78</v>
      </c>
      <c r="AP17" s="1" t="s">
        <v>79</v>
      </c>
      <c r="AQ17" s="1" t="s">
        <v>97</v>
      </c>
      <c r="AR17" s="1" t="s">
        <v>97</v>
      </c>
      <c r="AS17" s="1" t="s">
        <v>81</v>
      </c>
      <c r="AT17" s="1" t="s">
        <v>81</v>
      </c>
      <c r="AW17" s="1" t="s">
        <v>84</v>
      </c>
      <c r="AY17" s="1" t="s">
        <v>84</v>
      </c>
      <c r="AZ17" s="1" t="s">
        <v>84</v>
      </c>
      <c r="BB17" s="1">
        <v>2</v>
      </c>
      <c r="BC17" s="1">
        <v>2</v>
      </c>
      <c r="BD17" s="1" t="s">
        <v>86</v>
      </c>
      <c r="BE17" s="1" t="s">
        <v>86</v>
      </c>
      <c r="BF17" s="1" t="s">
        <v>86</v>
      </c>
      <c r="BG17" s="1" t="s">
        <v>86</v>
      </c>
      <c r="BH17" s="1" t="s">
        <v>87</v>
      </c>
      <c r="BI17" s="1" t="s">
        <v>87</v>
      </c>
      <c r="BJ17" s="1" t="s">
        <v>81</v>
      </c>
      <c r="BK17" s="1" t="s">
        <v>87</v>
      </c>
      <c r="BL17" s="1" t="s">
        <v>87</v>
      </c>
      <c r="BN17" s="1" t="s">
        <v>86</v>
      </c>
    </row>
    <row r="18" spans="1:66" ht="12.75" x14ac:dyDescent="0.35">
      <c r="A18" s="2">
        <v>43119.881271712962</v>
      </c>
      <c r="B18" s="1" t="s">
        <v>65</v>
      </c>
      <c r="C18" s="1" t="s">
        <v>66</v>
      </c>
      <c r="D18" s="1" t="s">
        <v>67</v>
      </c>
      <c r="E18" s="1" t="s">
        <v>68</v>
      </c>
      <c r="F18" s="1" t="s">
        <v>101</v>
      </c>
      <c r="G18" s="1" t="s">
        <v>70</v>
      </c>
      <c r="H18" s="1" t="s">
        <v>71</v>
      </c>
      <c r="I18" s="1" t="s">
        <v>72</v>
      </c>
      <c r="J18" s="1" t="s">
        <v>72</v>
      </c>
      <c r="K18" s="1" t="s">
        <v>72</v>
      </c>
      <c r="L18" s="1" t="s">
        <v>74</v>
      </c>
      <c r="M18" s="1" t="s">
        <v>72</v>
      </c>
      <c r="N18" s="1" t="s">
        <v>72</v>
      </c>
      <c r="O18" s="1" t="s">
        <v>72</v>
      </c>
      <c r="P18" s="1" t="s">
        <v>72</v>
      </c>
      <c r="Q18" s="1" t="s">
        <v>74</v>
      </c>
      <c r="S18" s="1" t="s">
        <v>73</v>
      </c>
      <c r="T18" s="1" t="s">
        <v>74</v>
      </c>
      <c r="U18" s="1" t="s">
        <v>74</v>
      </c>
      <c r="V18" s="1" t="s">
        <v>72</v>
      </c>
      <c r="W18" s="1" t="s">
        <v>74</v>
      </c>
      <c r="X18" s="1" t="s">
        <v>72</v>
      </c>
      <c r="Y18" s="1" t="s">
        <v>97</v>
      </c>
      <c r="Z18" s="1" t="s">
        <v>163</v>
      </c>
      <c r="AB18" s="1" t="s">
        <v>142</v>
      </c>
      <c r="AC18" s="1" t="s">
        <v>142</v>
      </c>
      <c r="AD18" s="1" t="s">
        <v>142</v>
      </c>
      <c r="AE18" s="1" t="s">
        <v>76</v>
      </c>
      <c r="AF18" s="1" t="s">
        <v>76</v>
      </c>
      <c r="AG18" s="1" t="s">
        <v>142</v>
      </c>
      <c r="AH18" s="1" t="s">
        <v>142</v>
      </c>
      <c r="AI18" s="1" t="s">
        <v>77</v>
      </c>
      <c r="AJ18" s="1" t="s">
        <v>164</v>
      </c>
      <c r="AK18" s="1" t="s">
        <v>79</v>
      </c>
      <c r="AL18" s="1" t="s">
        <v>86</v>
      </c>
      <c r="AM18" s="1" t="s">
        <v>78</v>
      </c>
      <c r="AN18" s="1" t="s">
        <v>81</v>
      </c>
      <c r="AO18" s="1" t="s">
        <v>81</v>
      </c>
      <c r="AP18" s="1" t="s">
        <v>80</v>
      </c>
      <c r="AQ18" s="1" t="s">
        <v>80</v>
      </c>
      <c r="AR18" s="1" t="s">
        <v>80</v>
      </c>
      <c r="AS18" s="1" t="s">
        <v>78</v>
      </c>
      <c r="AT18" s="1" t="s">
        <v>78</v>
      </c>
      <c r="AV18" s="1" t="s">
        <v>165</v>
      </c>
      <c r="AW18" s="1" t="s">
        <v>82</v>
      </c>
      <c r="AY18" s="1" t="s">
        <v>84</v>
      </c>
      <c r="AZ18" s="1" t="s">
        <v>82</v>
      </c>
      <c r="BB18" s="1">
        <v>1</v>
      </c>
      <c r="BC18" s="1">
        <v>1</v>
      </c>
      <c r="BD18" s="1" t="s">
        <v>81</v>
      </c>
      <c r="BE18" s="1" t="s">
        <v>81</v>
      </c>
      <c r="BF18" s="1" t="s">
        <v>86</v>
      </c>
      <c r="BG18" s="1" t="s">
        <v>87</v>
      </c>
      <c r="BH18" s="1" t="s">
        <v>87</v>
      </c>
      <c r="BI18" s="1" t="s">
        <v>87</v>
      </c>
      <c r="BJ18" s="1" t="s">
        <v>87</v>
      </c>
      <c r="BK18" s="1" t="s">
        <v>87</v>
      </c>
      <c r="BL18" s="1" t="s">
        <v>87</v>
      </c>
      <c r="BM18" s="1" t="s">
        <v>166</v>
      </c>
      <c r="BN18" s="1" t="s">
        <v>86</v>
      </c>
    </row>
    <row r="19" spans="1:66" ht="12.75" x14ac:dyDescent="0.35">
      <c r="A19" s="2">
        <v>43119.914350057872</v>
      </c>
      <c r="B19" s="1" t="s">
        <v>65</v>
      </c>
      <c r="C19" s="1" t="s">
        <v>167</v>
      </c>
      <c r="D19" s="1" t="s">
        <v>155</v>
      </c>
      <c r="E19" s="1" t="s">
        <v>68</v>
      </c>
      <c r="F19" s="1" t="s">
        <v>156</v>
      </c>
      <c r="G19" s="1" t="s">
        <v>77</v>
      </c>
      <c r="H19" s="1" t="s">
        <v>71</v>
      </c>
      <c r="I19" s="1" t="s">
        <v>72</v>
      </c>
      <c r="J19" s="1" t="s">
        <v>72</v>
      </c>
      <c r="K19" s="1" t="s">
        <v>73</v>
      </c>
      <c r="L19" s="1" t="s">
        <v>73</v>
      </c>
      <c r="M19" s="1" t="s">
        <v>73</v>
      </c>
      <c r="N19" s="1" t="s">
        <v>73</v>
      </c>
      <c r="O19" s="1" t="s">
        <v>73</v>
      </c>
      <c r="P19" s="1" t="s">
        <v>73</v>
      </c>
      <c r="Q19" s="1" t="s">
        <v>73</v>
      </c>
      <c r="R19" s="1" t="s">
        <v>73</v>
      </c>
      <c r="S19" s="1" t="s">
        <v>72</v>
      </c>
      <c r="T19" s="1" t="s">
        <v>73</v>
      </c>
      <c r="U19" s="1" t="s">
        <v>72</v>
      </c>
      <c r="V19" s="1" t="s">
        <v>73</v>
      </c>
      <c r="W19" s="1" t="s">
        <v>73</v>
      </c>
      <c r="X19" s="1" t="s">
        <v>72</v>
      </c>
      <c r="AB19" s="1" t="s">
        <v>94</v>
      </c>
      <c r="AD19" s="1" t="s">
        <v>94</v>
      </c>
      <c r="AK19" s="1" t="s">
        <v>81</v>
      </c>
      <c r="AL19" s="1" t="s">
        <v>81</v>
      </c>
      <c r="AM19" s="1" t="s">
        <v>80</v>
      </c>
      <c r="AN19" s="1" t="s">
        <v>81</v>
      </c>
      <c r="AO19" s="1" t="s">
        <v>86</v>
      </c>
      <c r="AQ19" s="1" t="s">
        <v>81</v>
      </c>
      <c r="AR19" s="1" t="s">
        <v>86</v>
      </c>
      <c r="AS19" s="1" t="s">
        <v>81</v>
      </c>
      <c r="AT19" s="1" t="s">
        <v>80</v>
      </c>
      <c r="AW19" s="1" t="s">
        <v>97</v>
      </c>
      <c r="AY19" s="1" t="s">
        <v>84</v>
      </c>
      <c r="AZ19" s="1" t="s">
        <v>82</v>
      </c>
      <c r="BC19" s="1">
        <v>1</v>
      </c>
      <c r="BD19" s="1" t="s">
        <v>81</v>
      </c>
      <c r="BE19" s="1" t="s">
        <v>80</v>
      </c>
      <c r="BF19" s="1" t="s">
        <v>80</v>
      </c>
      <c r="BG19" s="1" t="s">
        <v>80</v>
      </c>
      <c r="BH19" s="1" t="s">
        <v>87</v>
      </c>
      <c r="BI19" s="1" t="s">
        <v>87</v>
      </c>
      <c r="BJ19" s="1" t="s">
        <v>87</v>
      </c>
      <c r="BK19" s="1" t="s">
        <v>87</v>
      </c>
      <c r="BL19" s="1" t="s">
        <v>87</v>
      </c>
      <c r="BN19" s="1" t="s">
        <v>80</v>
      </c>
    </row>
    <row r="20" spans="1:66" ht="12.75" x14ac:dyDescent="0.35">
      <c r="A20" s="2">
        <v>43119.986549907408</v>
      </c>
      <c r="B20" s="1" t="s">
        <v>65</v>
      </c>
      <c r="C20" s="1" t="s">
        <v>66</v>
      </c>
      <c r="D20" s="1" t="s">
        <v>67</v>
      </c>
      <c r="E20" s="1" t="s">
        <v>68</v>
      </c>
      <c r="F20" s="1" t="s">
        <v>168</v>
      </c>
      <c r="G20" s="1" t="s">
        <v>77</v>
      </c>
      <c r="H20" s="1" t="s">
        <v>91</v>
      </c>
      <c r="AB20" s="1" t="s">
        <v>107</v>
      </c>
      <c r="AK20" s="1" t="s">
        <v>79</v>
      </c>
      <c r="AM20" s="1" t="s">
        <v>79</v>
      </c>
      <c r="AN20" s="1" t="s">
        <v>79</v>
      </c>
      <c r="AO20" s="1" t="s">
        <v>79</v>
      </c>
      <c r="AP20" s="1" t="s">
        <v>79</v>
      </c>
      <c r="AQ20" s="1" t="s">
        <v>79</v>
      </c>
      <c r="AS20" s="1" t="s">
        <v>79</v>
      </c>
      <c r="AW20" s="1" t="s">
        <v>82</v>
      </c>
      <c r="AY20" s="1" t="s">
        <v>84</v>
      </c>
      <c r="AZ20" s="1" t="s">
        <v>97</v>
      </c>
      <c r="BB20" s="1">
        <v>2</v>
      </c>
      <c r="BC20" s="1">
        <v>3</v>
      </c>
      <c r="BD20" s="1" t="s">
        <v>87</v>
      </c>
      <c r="BE20" s="1" t="s">
        <v>81</v>
      </c>
      <c r="BF20" s="1" t="s">
        <v>81</v>
      </c>
      <c r="BG20" s="1" t="s">
        <v>81</v>
      </c>
      <c r="BH20" s="1" t="s">
        <v>87</v>
      </c>
      <c r="BI20" s="1" t="s">
        <v>81</v>
      </c>
      <c r="BJ20" s="1" t="s">
        <v>81</v>
      </c>
      <c r="BK20" s="1" t="s">
        <v>79</v>
      </c>
      <c r="BL20" s="1" t="s">
        <v>80</v>
      </c>
      <c r="BN20" s="1" t="s">
        <v>80</v>
      </c>
    </row>
    <row r="21" spans="1:66" ht="12.75" x14ac:dyDescent="0.35">
      <c r="A21" s="2">
        <v>43119.989251666666</v>
      </c>
      <c r="B21" s="1" t="s">
        <v>65</v>
      </c>
      <c r="C21" s="1" t="s">
        <v>66</v>
      </c>
      <c r="D21" s="1" t="s">
        <v>67</v>
      </c>
      <c r="E21" s="1" t="s">
        <v>68</v>
      </c>
      <c r="F21" s="1" t="s">
        <v>156</v>
      </c>
      <c r="G21" s="1" t="s">
        <v>77</v>
      </c>
      <c r="H21" s="1" t="s">
        <v>91</v>
      </c>
      <c r="I21" s="1" t="s">
        <v>72</v>
      </c>
      <c r="J21" s="1" t="s">
        <v>72</v>
      </c>
      <c r="K21" s="1" t="s">
        <v>74</v>
      </c>
      <c r="L21" s="1" t="s">
        <v>74</v>
      </c>
      <c r="M21" s="1" t="s">
        <v>74</v>
      </c>
      <c r="N21" s="1" t="s">
        <v>74</v>
      </c>
      <c r="O21" s="1" t="s">
        <v>73</v>
      </c>
      <c r="P21" s="1" t="s">
        <v>74</v>
      </c>
      <c r="Q21" s="1" t="s">
        <v>97</v>
      </c>
      <c r="R21" s="1" t="s">
        <v>97</v>
      </c>
      <c r="S21" s="1" t="s">
        <v>72</v>
      </c>
      <c r="T21" s="1" t="s">
        <v>72</v>
      </c>
      <c r="U21" s="1" t="s">
        <v>72</v>
      </c>
      <c r="V21" s="1" t="s">
        <v>74</v>
      </c>
      <c r="W21" s="1" t="s">
        <v>74</v>
      </c>
      <c r="X21" s="1" t="s">
        <v>74</v>
      </c>
      <c r="Z21" s="1" t="s">
        <v>169</v>
      </c>
      <c r="AA21" s="1" t="s">
        <v>76</v>
      </c>
      <c r="AB21" s="1" t="s">
        <v>76</v>
      </c>
      <c r="AC21" s="1" t="s">
        <v>76</v>
      </c>
      <c r="AD21" s="1" t="s">
        <v>76</v>
      </c>
      <c r="AE21" s="1" t="s">
        <v>76</v>
      </c>
      <c r="AF21" s="1" t="s">
        <v>76</v>
      </c>
      <c r="AG21" s="1" t="s">
        <v>76</v>
      </c>
      <c r="AH21" s="1" t="s">
        <v>76</v>
      </c>
      <c r="AI21" s="1" t="s">
        <v>76</v>
      </c>
      <c r="AJ21" s="1" t="s">
        <v>76</v>
      </c>
      <c r="AK21" s="1" t="s">
        <v>81</v>
      </c>
      <c r="AL21" s="1" t="s">
        <v>81</v>
      </c>
      <c r="AM21" s="1" t="s">
        <v>81</v>
      </c>
      <c r="AN21" s="1" t="s">
        <v>78</v>
      </c>
      <c r="AO21" s="1" t="s">
        <v>78</v>
      </c>
      <c r="AP21" s="1" t="s">
        <v>78</v>
      </c>
      <c r="AQ21" s="1" t="s">
        <v>78</v>
      </c>
      <c r="AR21" s="1" t="s">
        <v>97</v>
      </c>
      <c r="AS21" s="1" t="s">
        <v>97</v>
      </c>
      <c r="AT21" s="1" t="s">
        <v>78</v>
      </c>
      <c r="AU21" s="1" t="s">
        <v>170</v>
      </c>
      <c r="AV21" s="1" t="s">
        <v>171</v>
      </c>
      <c r="AW21" s="1" t="s">
        <v>84</v>
      </c>
      <c r="AX21" s="1" t="s">
        <v>172</v>
      </c>
      <c r="AY21" s="1" t="s">
        <v>84</v>
      </c>
      <c r="AZ21" s="1" t="s">
        <v>82</v>
      </c>
      <c r="BA21" s="1" t="s">
        <v>173</v>
      </c>
      <c r="BB21" s="1">
        <v>2</v>
      </c>
      <c r="BC21" s="1">
        <v>3</v>
      </c>
      <c r="BD21" s="1" t="s">
        <v>87</v>
      </c>
      <c r="BE21" s="1" t="s">
        <v>87</v>
      </c>
      <c r="BF21" s="1" t="s">
        <v>86</v>
      </c>
      <c r="BG21" s="1" t="s">
        <v>81</v>
      </c>
      <c r="BH21" s="1" t="s">
        <v>87</v>
      </c>
      <c r="BI21" s="1" t="s">
        <v>87</v>
      </c>
      <c r="BJ21" s="1" t="s">
        <v>87</v>
      </c>
      <c r="BK21" s="1" t="s">
        <v>81</v>
      </c>
      <c r="BL21" s="1" t="s">
        <v>81</v>
      </c>
      <c r="BM21" s="1" t="s">
        <v>174</v>
      </c>
      <c r="BN21" s="1" t="s">
        <v>86</v>
      </c>
    </row>
    <row r="22" spans="1:66" ht="12.75" x14ac:dyDescent="0.35">
      <c r="A22" s="2">
        <v>43120.130544872685</v>
      </c>
      <c r="B22" s="1" t="s">
        <v>65</v>
      </c>
      <c r="C22" s="1" t="s">
        <v>100</v>
      </c>
      <c r="D22" s="1" t="s">
        <v>67</v>
      </c>
      <c r="E22" s="1" t="s">
        <v>68</v>
      </c>
      <c r="F22" s="1" t="s">
        <v>156</v>
      </c>
      <c r="G22" s="1" t="s">
        <v>77</v>
      </c>
      <c r="H22" s="1" t="s">
        <v>71</v>
      </c>
      <c r="I22" s="1" t="s">
        <v>72</v>
      </c>
      <c r="J22" s="1" t="s">
        <v>72</v>
      </c>
      <c r="K22" s="1" t="s">
        <v>72</v>
      </c>
      <c r="L22" s="1" t="s">
        <v>72</v>
      </c>
      <c r="M22" s="1" t="s">
        <v>72</v>
      </c>
      <c r="N22" s="1" t="s">
        <v>72</v>
      </c>
      <c r="O22" s="1" t="s">
        <v>73</v>
      </c>
      <c r="P22" s="1" t="s">
        <v>73</v>
      </c>
      <c r="Q22" s="1" t="s">
        <v>72</v>
      </c>
      <c r="R22" s="1" t="s">
        <v>73</v>
      </c>
      <c r="S22" s="1" t="s">
        <v>72</v>
      </c>
      <c r="T22" s="1" t="s">
        <v>74</v>
      </c>
      <c r="U22" s="1" t="s">
        <v>74</v>
      </c>
      <c r="V22" s="1" t="s">
        <v>72</v>
      </c>
      <c r="W22" s="1" t="s">
        <v>72</v>
      </c>
      <c r="X22" s="1" t="s">
        <v>72</v>
      </c>
      <c r="AA22" s="1" t="s">
        <v>93</v>
      </c>
      <c r="AB22" s="1" t="s">
        <v>77</v>
      </c>
      <c r="AC22" s="1" t="s">
        <v>93</v>
      </c>
      <c r="AD22" s="1" t="s">
        <v>76</v>
      </c>
      <c r="AE22" s="1" t="s">
        <v>102</v>
      </c>
      <c r="AF22" s="1" t="s">
        <v>93</v>
      </c>
      <c r="AG22" s="1" t="s">
        <v>76</v>
      </c>
      <c r="AH22" s="1" t="s">
        <v>142</v>
      </c>
      <c r="AI22" s="1" t="s">
        <v>94</v>
      </c>
      <c r="AJ22" s="1" t="s">
        <v>77</v>
      </c>
      <c r="AK22" s="1" t="s">
        <v>81</v>
      </c>
      <c r="AL22" s="1" t="s">
        <v>79</v>
      </c>
      <c r="AM22" s="1" t="s">
        <v>80</v>
      </c>
      <c r="AN22" s="1" t="s">
        <v>97</v>
      </c>
      <c r="AO22" s="1" t="s">
        <v>78</v>
      </c>
      <c r="AP22" s="1" t="s">
        <v>81</v>
      </c>
      <c r="AQ22" s="1" t="s">
        <v>97</v>
      </c>
      <c r="AR22" s="1" t="s">
        <v>81</v>
      </c>
      <c r="AS22" s="1" t="s">
        <v>78</v>
      </c>
      <c r="AT22" s="1" t="s">
        <v>78</v>
      </c>
      <c r="AV22" s="1" t="s">
        <v>175</v>
      </c>
      <c r="AW22" s="1" t="s">
        <v>84</v>
      </c>
      <c r="AX22" s="1" t="s">
        <v>176</v>
      </c>
      <c r="AY22" s="1" t="s">
        <v>84</v>
      </c>
      <c r="AZ22" s="1" t="s">
        <v>82</v>
      </c>
      <c r="BA22" s="1" t="s">
        <v>177</v>
      </c>
      <c r="BB22" s="1">
        <v>1</v>
      </c>
      <c r="BC22" s="1">
        <v>1</v>
      </c>
      <c r="BD22" s="1" t="s">
        <v>87</v>
      </c>
      <c r="BE22" s="1" t="s">
        <v>87</v>
      </c>
      <c r="BF22" s="1" t="s">
        <v>87</v>
      </c>
      <c r="BG22" s="1" t="s">
        <v>81</v>
      </c>
      <c r="BH22" s="1" t="s">
        <v>87</v>
      </c>
      <c r="BI22" s="1" t="s">
        <v>87</v>
      </c>
      <c r="BJ22" s="1" t="s">
        <v>81</v>
      </c>
      <c r="BK22" s="1" t="s">
        <v>81</v>
      </c>
      <c r="BL22" s="1" t="s">
        <v>81</v>
      </c>
      <c r="BM22" s="1" t="s">
        <v>178</v>
      </c>
      <c r="BN22" s="1" t="s">
        <v>80</v>
      </c>
    </row>
    <row r="23" spans="1:66" ht="12.75" x14ac:dyDescent="0.35">
      <c r="A23" s="2">
        <v>43120.198200266204</v>
      </c>
      <c r="B23" s="1" t="s">
        <v>65</v>
      </c>
      <c r="C23" s="1" t="s">
        <v>100</v>
      </c>
      <c r="D23" s="1" t="s">
        <v>67</v>
      </c>
      <c r="E23" s="1" t="s">
        <v>68</v>
      </c>
      <c r="F23" s="1" t="s">
        <v>156</v>
      </c>
      <c r="G23" s="1" t="s">
        <v>94</v>
      </c>
      <c r="H23" s="1" t="s">
        <v>91</v>
      </c>
      <c r="I23" s="1" t="s">
        <v>72</v>
      </c>
      <c r="J23" s="1" t="s">
        <v>74</v>
      </c>
      <c r="K23" s="1" t="s">
        <v>72</v>
      </c>
      <c r="L23" s="1" t="s">
        <v>74</v>
      </c>
      <c r="M23" s="1" t="s">
        <v>74</v>
      </c>
      <c r="N23" s="1" t="s">
        <v>74</v>
      </c>
      <c r="O23" s="1" t="s">
        <v>72</v>
      </c>
      <c r="P23" s="1" t="s">
        <v>72</v>
      </c>
      <c r="Q23" s="1" t="s">
        <v>74</v>
      </c>
      <c r="R23" s="1" t="s">
        <v>73</v>
      </c>
      <c r="S23" s="1" t="s">
        <v>74</v>
      </c>
      <c r="T23" s="1" t="s">
        <v>74</v>
      </c>
      <c r="U23" s="1" t="s">
        <v>74</v>
      </c>
      <c r="V23" s="1" t="s">
        <v>72</v>
      </c>
      <c r="W23" s="1" t="s">
        <v>97</v>
      </c>
      <c r="X23" s="1" t="s">
        <v>74</v>
      </c>
      <c r="AA23" s="1" t="s">
        <v>76</v>
      </c>
      <c r="AB23" s="1" t="s">
        <v>76</v>
      </c>
      <c r="AC23" s="1" t="s">
        <v>76</v>
      </c>
      <c r="AD23" s="1" t="s">
        <v>76</v>
      </c>
      <c r="AE23" s="1" t="s">
        <v>76</v>
      </c>
      <c r="AF23" s="1" t="s">
        <v>76</v>
      </c>
      <c r="AG23" s="1" t="s">
        <v>76</v>
      </c>
      <c r="AH23" s="1" t="s">
        <v>76</v>
      </c>
      <c r="AI23" s="1" t="s">
        <v>76</v>
      </c>
      <c r="AJ23" s="1" t="s">
        <v>76</v>
      </c>
      <c r="AK23" s="1" t="s">
        <v>81</v>
      </c>
      <c r="AL23" s="1" t="s">
        <v>97</v>
      </c>
      <c r="AM23" s="1" t="s">
        <v>86</v>
      </c>
      <c r="AN23" s="1" t="s">
        <v>79</v>
      </c>
      <c r="AO23" s="1" t="s">
        <v>86</v>
      </c>
      <c r="AP23" s="1" t="s">
        <v>80</v>
      </c>
      <c r="AQ23" s="1" t="s">
        <v>80</v>
      </c>
      <c r="AR23" s="1" t="s">
        <v>86</v>
      </c>
      <c r="AS23" s="1" t="s">
        <v>80</v>
      </c>
      <c r="AT23" s="1" t="s">
        <v>86</v>
      </c>
      <c r="AW23" s="1" t="s">
        <v>84</v>
      </c>
      <c r="AX23" s="1" t="s">
        <v>179</v>
      </c>
      <c r="AY23" s="1" t="s">
        <v>84</v>
      </c>
      <c r="AZ23" s="1" t="s">
        <v>97</v>
      </c>
      <c r="BB23" s="1">
        <v>1</v>
      </c>
      <c r="BC23" s="1">
        <v>2</v>
      </c>
      <c r="BD23" s="1" t="s">
        <v>86</v>
      </c>
      <c r="BE23" s="1" t="s">
        <v>86</v>
      </c>
      <c r="BF23" s="1" t="s">
        <v>86</v>
      </c>
      <c r="BG23" s="1" t="s">
        <v>81</v>
      </c>
      <c r="BH23" s="1" t="s">
        <v>87</v>
      </c>
      <c r="BI23" s="1" t="s">
        <v>87</v>
      </c>
      <c r="BJ23" s="1" t="s">
        <v>81</v>
      </c>
      <c r="BK23" s="1" t="s">
        <v>87</v>
      </c>
      <c r="BL23" s="1" t="s">
        <v>87</v>
      </c>
      <c r="BN23" s="1" t="s">
        <v>86</v>
      </c>
    </row>
    <row r="24" spans="1:66" ht="12.75" x14ac:dyDescent="0.35">
      <c r="A24" s="2">
        <v>43120.224694803241</v>
      </c>
      <c r="B24" s="1" t="s">
        <v>65</v>
      </c>
      <c r="C24" s="1" t="s">
        <v>100</v>
      </c>
      <c r="D24" s="1" t="s">
        <v>67</v>
      </c>
      <c r="E24" s="1" t="s">
        <v>68</v>
      </c>
      <c r="F24" s="1" t="s">
        <v>101</v>
      </c>
      <c r="G24" s="1" t="s">
        <v>94</v>
      </c>
      <c r="H24" s="1" t="s">
        <v>180</v>
      </c>
      <c r="I24" s="1" t="s">
        <v>74</v>
      </c>
      <c r="J24" s="1" t="s">
        <v>74</v>
      </c>
      <c r="K24" s="1" t="s">
        <v>72</v>
      </c>
      <c r="L24" s="1" t="s">
        <v>72</v>
      </c>
      <c r="M24" s="1" t="s">
        <v>73</v>
      </c>
      <c r="N24" s="1" t="s">
        <v>74</v>
      </c>
      <c r="O24" s="1" t="s">
        <v>72</v>
      </c>
      <c r="P24" s="1" t="s">
        <v>73</v>
      </c>
      <c r="Q24" s="1" t="s">
        <v>72</v>
      </c>
      <c r="R24" s="1" t="s">
        <v>73</v>
      </c>
      <c r="S24" s="1" t="s">
        <v>74</v>
      </c>
      <c r="T24" s="1" t="s">
        <v>74</v>
      </c>
      <c r="U24" s="1" t="s">
        <v>74</v>
      </c>
      <c r="V24" s="1" t="s">
        <v>73</v>
      </c>
      <c r="W24" s="1" t="s">
        <v>73</v>
      </c>
      <c r="X24" s="1" t="s">
        <v>72</v>
      </c>
      <c r="Y24" s="1" t="s">
        <v>72</v>
      </c>
      <c r="Z24" s="1" t="s">
        <v>181</v>
      </c>
      <c r="AA24" s="1" t="s">
        <v>94</v>
      </c>
      <c r="AB24" s="1" t="s">
        <v>76</v>
      </c>
      <c r="AC24" s="1" t="s">
        <v>76</v>
      </c>
      <c r="AD24" s="1" t="s">
        <v>76</v>
      </c>
      <c r="AE24" s="1" t="s">
        <v>102</v>
      </c>
      <c r="AF24" s="1" t="s">
        <v>76</v>
      </c>
      <c r="AG24" s="1" t="s">
        <v>76</v>
      </c>
      <c r="AH24" s="1" t="s">
        <v>76</v>
      </c>
      <c r="AI24" s="1" t="s">
        <v>76</v>
      </c>
      <c r="AJ24" s="1" t="s">
        <v>76</v>
      </c>
      <c r="AK24" s="1" t="s">
        <v>78</v>
      </c>
      <c r="AL24" s="1" t="s">
        <v>81</v>
      </c>
      <c r="AM24" s="1" t="s">
        <v>78</v>
      </c>
      <c r="AN24" s="1" t="s">
        <v>80</v>
      </c>
      <c r="AO24" s="1" t="s">
        <v>78</v>
      </c>
      <c r="AP24" s="1" t="s">
        <v>78</v>
      </c>
      <c r="AQ24" s="1" t="s">
        <v>78</v>
      </c>
      <c r="AR24" s="1" t="s">
        <v>81</v>
      </c>
      <c r="AS24" s="1" t="s">
        <v>78</v>
      </c>
      <c r="AT24" s="1" t="s">
        <v>78</v>
      </c>
      <c r="AW24" s="1" t="s">
        <v>84</v>
      </c>
      <c r="AX24" s="1" t="s">
        <v>182</v>
      </c>
      <c r="AY24" s="1" t="s">
        <v>84</v>
      </c>
      <c r="AZ24" s="1" t="s">
        <v>97</v>
      </c>
      <c r="BA24" s="1" t="s">
        <v>183</v>
      </c>
      <c r="BB24" s="1">
        <v>1</v>
      </c>
      <c r="BC24" s="1">
        <v>3</v>
      </c>
      <c r="BD24" s="1" t="s">
        <v>80</v>
      </c>
      <c r="BE24" s="1" t="s">
        <v>81</v>
      </c>
      <c r="BF24" s="1" t="s">
        <v>81</v>
      </c>
      <c r="BG24" s="1" t="s">
        <v>87</v>
      </c>
      <c r="BH24" s="1" t="s">
        <v>87</v>
      </c>
      <c r="BI24" s="1" t="s">
        <v>87</v>
      </c>
      <c r="BJ24" s="1" t="s">
        <v>87</v>
      </c>
      <c r="BK24" s="1" t="s">
        <v>81</v>
      </c>
      <c r="BL24" s="1" t="s">
        <v>80</v>
      </c>
      <c r="BN24" s="1" t="s">
        <v>86</v>
      </c>
    </row>
    <row r="25" spans="1:66" ht="12.75" x14ac:dyDescent="0.35">
      <c r="A25" s="2">
        <v>43120.353986342598</v>
      </c>
      <c r="B25" s="1" t="s">
        <v>65</v>
      </c>
      <c r="C25" s="1" t="s">
        <v>66</v>
      </c>
      <c r="D25" s="1" t="s">
        <v>67</v>
      </c>
      <c r="E25" s="1" t="s">
        <v>68</v>
      </c>
      <c r="F25" s="1" t="s">
        <v>101</v>
      </c>
      <c r="G25" s="1" t="s">
        <v>77</v>
      </c>
      <c r="H25" s="1" t="s">
        <v>124</v>
      </c>
      <c r="I25" s="1" t="s">
        <v>74</v>
      </c>
      <c r="J25" s="1" t="s">
        <v>72</v>
      </c>
      <c r="K25" s="1" t="s">
        <v>74</v>
      </c>
      <c r="L25" s="1" t="s">
        <v>73</v>
      </c>
      <c r="M25" s="1" t="s">
        <v>97</v>
      </c>
      <c r="N25" s="1" t="s">
        <v>74</v>
      </c>
      <c r="O25" s="1" t="s">
        <v>73</v>
      </c>
      <c r="P25" s="1" t="s">
        <v>72</v>
      </c>
      <c r="Q25" s="1" t="s">
        <v>72</v>
      </c>
      <c r="R25" s="1" t="s">
        <v>73</v>
      </c>
      <c r="S25" s="1" t="s">
        <v>73</v>
      </c>
      <c r="T25" s="1" t="s">
        <v>97</v>
      </c>
      <c r="U25" s="1" t="s">
        <v>72</v>
      </c>
      <c r="V25" s="1" t="s">
        <v>72</v>
      </c>
      <c r="W25" s="1" t="s">
        <v>72</v>
      </c>
      <c r="X25" s="1" t="s">
        <v>73</v>
      </c>
      <c r="AA25" s="1" t="s">
        <v>94</v>
      </c>
      <c r="AB25" s="1" t="s">
        <v>94</v>
      </c>
      <c r="AE25" s="1" t="s">
        <v>94</v>
      </c>
      <c r="AK25" s="1" t="s">
        <v>78</v>
      </c>
      <c r="AL25" s="1" t="s">
        <v>81</v>
      </c>
      <c r="AM25" s="1" t="s">
        <v>97</v>
      </c>
      <c r="AN25" s="1" t="s">
        <v>78</v>
      </c>
      <c r="AO25" s="1" t="s">
        <v>78</v>
      </c>
      <c r="AP25" s="1" t="s">
        <v>97</v>
      </c>
      <c r="AQ25" s="1" t="s">
        <v>97</v>
      </c>
      <c r="AR25" s="1" t="s">
        <v>97</v>
      </c>
      <c r="AS25" s="1" t="s">
        <v>80</v>
      </c>
      <c r="AT25" s="1" t="s">
        <v>78</v>
      </c>
      <c r="AV25" s="1" t="s">
        <v>184</v>
      </c>
      <c r="AW25" s="1" t="s">
        <v>84</v>
      </c>
      <c r="AY25" s="1" t="s">
        <v>84</v>
      </c>
      <c r="AZ25" s="1" t="s">
        <v>97</v>
      </c>
      <c r="BA25" s="1" t="s">
        <v>185</v>
      </c>
      <c r="BB25" s="1">
        <v>1</v>
      </c>
      <c r="BC25" s="1">
        <v>1</v>
      </c>
      <c r="BD25" s="1" t="s">
        <v>87</v>
      </c>
      <c r="BE25" s="1" t="s">
        <v>87</v>
      </c>
      <c r="BF25" s="1" t="s">
        <v>97</v>
      </c>
      <c r="BG25" s="1" t="s">
        <v>87</v>
      </c>
      <c r="BH25" s="1" t="s">
        <v>87</v>
      </c>
      <c r="BI25" s="1" t="s">
        <v>87</v>
      </c>
      <c r="BJ25" s="1" t="s">
        <v>87</v>
      </c>
      <c r="BK25" s="1" t="s">
        <v>86</v>
      </c>
      <c r="BL25" s="1" t="s">
        <v>86</v>
      </c>
      <c r="BN25" s="1" t="s">
        <v>81</v>
      </c>
    </row>
    <row r="26" spans="1:66" ht="12.75" x14ac:dyDescent="0.35">
      <c r="A26" s="2">
        <v>43120.407541574074</v>
      </c>
      <c r="B26" s="1" t="s">
        <v>65</v>
      </c>
      <c r="C26" s="1" t="s">
        <v>167</v>
      </c>
      <c r="D26" s="1" t="s">
        <v>67</v>
      </c>
      <c r="E26" s="1" t="s">
        <v>186</v>
      </c>
      <c r="F26" s="1" t="s">
        <v>101</v>
      </c>
      <c r="G26" s="1" t="s">
        <v>70</v>
      </c>
      <c r="H26" s="1" t="s">
        <v>91</v>
      </c>
      <c r="I26" s="1" t="s">
        <v>72</v>
      </c>
      <c r="J26" s="1" t="s">
        <v>72</v>
      </c>
      <c r="K26" s="1" t="s">
        <v>74</v>
      </c>
      <c r="L26" s="1" t="s">
        <v>74</v>
      </c>
      <c r="M26" s="1" t="s">
        <v>97</v>
      </c>
      <c r="N26" s="1" t="s">
        <v>97</v>
      </c>
      <c r="O26" s="1" t="s">
        <v>72</v>
      </c>
      <c r="P26" s="1" t="s">
        <v>72</v>
      </c>
      <c r="Q26" s="1" t="s">
        <v>72</v>
      </c>
      <c r="R26" s="1" t="s">
        <v>74</v>
      </c>
      <c r="S26" s="1" t="s">
        <v>72</v>
      </c>
      <c r="T26" s="1" t="s">
        <v>74</v>
      </c>
      <c r="U26" s="1" t="s">
        <v>97</v>
      </c>
      <c r="V26" s="1" t="s">
        <v>97</v>
      </c>
      <c r="W26" s="1" t="s">
        <v>74</v>
      </c>
      <c r="X26" s="1" t="s">
        <v>74</v>
      </c>
      <c r="AA26" s="1" t="s">
        <v>94</v>
      </c>
      <c r="AB26" s="1" t="s">
        <v>94</v>
      </c>
      <c r="AC26" s="1" t="s">
        <v>94</v>
      </c>
      <c r="AE26" s="1" t="s">
        <v>94</v>
      </c>
      <c r="AF26" s="1" t="s">
        <v>94</v>
      </c>
      <c r="AG26" s="1" t="s">
        <v>94</v>
      </c>
      <c r="AI26" s="1" t="s">
        <v>94</v>
      </c>
      <c r="AJ26" s="1" t="s">
        <v>94</v>
      </c>
      <c r="AK26" s="1" t="s">
        <v>78</v>
      </c>
      <c r="AL26" s="1" t="s">
        <v>78</v>
      </c>
      <c r="AM26" s="1" t="s">
        <v>78</v>
      </c>
      <c r="AN26" s="1" t="s">
        <v>78</v>
      </c>
      <c r="AO26" s="1" t="s">
        <v>78</v>
      </c>
      <c r="AP26" s="1" t="s">
        <v>78</v>
      </c>
      <c r="AQ26" s="1" t="s">
        <v>78</v>
      </c>
      <c r="AR26" s="1" t="s">
        <v>78</v>
      </c>
      <c r="AS26" s="1" t="s">
        <v>78</v>
      </c>
      <c r="AT26" s="1" t="s">
        <v>78</v>
      </c>
      <c r="AU26" s="1" t="s">
        <v>187</v>
      </c>
      <c r="AW26" s="1" t="s">
        <v>84</v>
      </c>
      <c r="AX26" s="1" t="s">
        <v>188</v>
      </c>
      <c r="AY26" s="1" t="s">
        <v>84</v>
      </c>
      <c r="AZ26" s="1" t="s">
        <v>84</v>
      </c>
      <c r="BA26" s="1" t="s">
        <v>189</v>
      </c>
      <c r="BB26" s="1">
        <v>1</v>
      </c>
      <c r="BC26" s="1">
        <v>2</v>
      </c>
      <c r="BD26" s="1" t="s">
        <v>87</v>
      </c>
      <c r="BE26" s="1" t="s">
        <v>87</v>
      </c>
      <c r="BF26" s="1" t="s">
        <v>80</v>
      </c>
      <c r="BG26" s="1" t="s">
        <v>87</v>
      </c>
      <c r="BH26" s="1" t="s">
        <v>87</v>
      </c>
      <c r="BI26" s="1" t="s">
        <v>87</v>
      </c>
      <c r="BJ26" s="1" t="s">
        <v>87</v>
      </c>
      <c r="BK26" s="1" t="s">
        <v>86</v>
      </c>
      <c r="BL26" s="1" t="s">
        <v>81</v>
      </c>
      <c r="BM26" s="1" t="s">
        <v>190</v>
      </c>
      <c r="BN26" s="1" t="s">
        <v>79</v>
      </c>
    </row>
    <row r="27" spans="1:66" ht="12.75" x14ac:dyDescent="0.35">
      <c r="A27" s="2">
        <v>43120.414841006947</v>
      </c>
      <c r="B27" s="1" t="s">
        <v>65</v>
      </c>
      <c r="C27" s="1" t="s">
        <v>88</v>
      </c>
      <c r="D27" s="1" t="s">
        <v>89</v>
      </c>
      <c r="E27" s="1" t="s">
        <v>68</v>
      </c>
      <c r="F27" s="1" t="s">
        <v>69</v>
      </c>
      <c r="G27" s="1" t="s">
        <v>77</v>
      </c>
      <c r="H27" s="1" t="s">
        <v>180</v>
      </c>
      <c r="I27" s="1" t="s">
        <v>74</v>
      </c>
      <c r="J27" s="1" t="s">
        <v>74</v>
      </c>
      <c r="K27" s="1" t="s">
        <v>72</v>
      </c>
      <c r="L27" s="1" t="s">
        <v>72</v>
      </c>
      <c r="M27" s="1" t="s">
        <v>72</v>
      </c>
      <c r="N27" s="1" t="s">
        <v>72</v>
      </c>
      <c r="O27" s="1" t="s">
        <v>72</v>
      </c>
      <c r="P27" s="1" t="s">
        <v>72</v>
      </c>
      <c r="Q27" s="1" t="s">
        <v>74</v>
      </c>
      <c r="R27" s="1" t="s">
        <v>72</v>
      </c>
      <c r="S27" s="1" t="s">
        <v>72</v>
      </c>
      <c r="T27" s="1" t="s">
        <v>74</v>
      </c>
      <c r="U27" s="1" t="s">
        <v>74</v>
      </c>
      <c r="V27" s="1" t="s">
        <v>72</v>
      </c>
      <c r="W27" s="1" t="s">
        <v>74</v>
      </c>
      <c r="X27" s="1" t="s">
        <v>74</v>
      </c>
      <c r="AA27" s="1" t="s">
        <v>76</v>
      </c>
      <c r="AB27" s="1" t="s">
        <v>76</v>
      </c>
      <c r="AC27" s="1" t="s">
        <v>76</v>
      </c>
      <c r="AD27" s="1" t="s">
        <v>76</v>
      </c>
      <c r="AE27" s="1" t="s">
        <v>76</v>
      </c>
      <c r="AF27" s="1" t="s">
        <v>93</v>
      </c>
      <c r="AG27" s="1" t="s">
        <v>76</v>
      </c>
      <c r="AH27" s="1" t="s">
        <v>76</v>
      </c>
      <c r="AI27" s="1" t="s">
        <v>93</v>
      </c>
      <c r="AJ27" s="1" t="s">
        <v>76</v>
      </c>
      <c r="AK27" s="1" t="s">
        <v>81</v>
      </c>
      <c r="AL27" s="1" t="s">
        <v>81</v>
      </c>
      <c r="AM27" s="1" t="s">
        <v>81</v>
      </c>
      <c r="AN27" s="1" t="s">
        <v>81</v>
      </c>
      <c r="AO27" s="1" t="s">
        <v>78</v>
      </c>
      <c r="AP27" s="1" t="s">
        <v>78</v>
      </c>
      <c r="AQ27" s="1" t="s">
        <v>81</v>
      </c>
      <c r="AR27" s="1" t="s">
        <v>80</v>
      </c>
      <c r="AS27" s="1" t="s">
        <v>81</v>
      </c>
      <c r="AT27" s="1" t="s">
        <v>81</v>
      </c>
      <c r="AW27" s="1" t="s">
        <v>84</v>
      </c>
      <c r="AX27" s="1" t="s">
        <v>191</v>
      </c>
      <c r="AY27" s="1" t="s">
        <v>84</v>
      </c>
      <c r="AZ27" s="1" t="s">
        <v>84</v>
      </c>
      <c r="BA27" s="1" t="s">
        <v>192</v>
      </c>
      <c r="BB27" s="1">
        <v>4</v>
      </c>
      <c r="BC27" s="1">
        <v>3</v>
      </c>
      <c r="BD27" s="1" t="s">
        <v>87</v>
      </c>
      <c r="BE27" s="1" t="s">
        <v>81</v>
      </c>
      <c r="BF27" s="1" t="s">
        <v>81</v>
      </c>
      <c r="BG27" s="1" t="s">
        <v>81</v>
      </c>
      <c r="BH27" s="1" t="s">
        <v>87</v>
      </c>
      <c r="BI27" s="1" t="s">
        <v>87</v>
      </c>
      <c r="BJ27" s="1" t="s">
        <v>87</v>
      </c>
      <c r="BK27" s="1" t="s">
        <v>81</v>
      </c>
      <c r="BL27" s="1" t="s">
        <v>81</v>
      </c>
      <c r="BN27" s="1" t="s">
        <v>79</v>
      </c>
    </row>
    <row r="28" spans="1:66" ht="12.75" x14ac:dyDescent="0.35">
      <c r="A28" s="2">
        <v>43120.491214120368</v>
      </c>
      <c r="B28" s="1" t="s">
        <v>65</v>
      </c>
      <c r="C28" s="1" t="s">
        <v>66</v>
      </c>
      <c r="D28" s="1" t="s">
        <v>67</v>
      </c>
      <c r="E28" s="1" t="s">
        <v>68</v>
      </c>
      <c r="F28" s="1" t="s">
        <v>69</v>
      </c>
      <c r="G28" s="1" t="s">
        <v>77</v>
      </c>
      <c r="H28" s="1" t="s">
        <v>124</v>
      </c>
      <c r="I28" s="1" t="s">
        <v>74</v>
      </c>
      <c r="J28" s="1" t="s">
        <v>72</v>
      </c>
      <c r="K28" s="1" t="s">
        <v>74</v>
      </c>
      <c r="L28" s="1" t="s">
        <v>74</v>
      </c>
      <c r="M28" s="1" t="s">
        <v>74</v>
      </c>
      <c r="N28" s="1" t="s">
        <v>74</v>
      </c>
      <c r="O28" s="1" t="s">
        <v>72</v>
      </c>
      <c r="P28" s="1" t="s">
        <v>72</v>
      </c>
      <c r="Q28" s="1" t="s">
        <v>74</v>
      </c>
      <c r="R28" s="1" t="s">
        <v>72</v>
      </c>
      <c r="S28" s="1" t="s">
        <v>72</v>
      </c>
      <c r="T28" s="1" t="s">
        <v>72</v>
      </c>
      <c r="U28" s="1" t="s">
        <v>74</v>
      </c>
      <c r="V28" s="1" t="s">
        <v>72</v>
      </c>
      <c r="W28" s="1" t="s">
        <v>74</v>
      </c>
      <c r="X28" s="1" t="s">
        <v>74</v>
      </c>
      <c r="Y28" s="1" t="s">
        <v>72</v>
      </c>
      <c r="AA28" s="1" t="s">
        <v>94</v>
      </c>
      <c r="AB28" s="1" t="s">
        <v>76</v>
      </c>
      <c r="AC28" s="1" t="s">
        <v>76</v>
      </c>
      <c r="AD28" s="1" t="s">
        <v>94</v>
      </c>
      <c r="AE28" s="1" t="s">
        <v>94</v>
      </c>
      <c r="AF28" s="1" t="s">
        <v>76</v>
      </c>
      <c r="AG28" s="1" t="s">
        <v>76</v>
      </c>
      <c r="AH28" s="1" t="s">
        <v>76</v>
      </c>
      <c r="AI28" s="1" t="s">
        <v>94</v>
      </c>
      <c r="AJ28" s="1" t="s">
        <v>94</v>
      </c>
      <c r="AK28" s="1" t="s">
        <v>78</v>
      </c>
      <c r="AL28" s="1" t="s">
        <v>78</v>
      </c>
      <c r="AM28" s="1" t="s">
        <v>78</v>
      </c>
      <c r="AN28" s="1" t="s">
        <v>78</v>
      </c>
      <c r="AO28" s="1" t="s">
        <v>78</v>
      </c>
      <c r="AP28" s="1" t="s">
        <v>78</v>
      </c>
      <c r="AQ28" s="1" t="s">
        <v>78</v>
      </c>
      <c r="AR28" s="1" t="s">
        <v>78</v>
      </c>
      <c r="AS28" s="1" t="s">
        <v>81</v>
      </c>
      <c r="AT28" s="1" t="s">
        <v>78</v>
      </c>
      <c r="AV28" s="1" t="s">
        <v>193</v>
      </c>
      <c r="AW28" s="1" t="s">
        <v>84</v>
      </c>
      <c r="AX28" s="1" t="s">
        <v>194</v>
      </c>
      <c r="AY28" s="1" t="s">
        <v>84</v>
      </c>
      <c r="AZ28" s="1" t="s">
        <v>84</v>
      </c>
      <c r="BA28" s="1" t="s">
        <v>195</v>
      </c>
      <c r="BB28" s="1">
        <v>2</v>
      </c>
      <c r="BC28" s="1">
        <v>3</v>
      </c>
      <c r="BD28" s="1" t="s">
        <v>87</v>
      </c>
      <c r="BE28" s="1" t="s">
        <v>87</v>
      </c>
      <c r="BF28" s="1" t="s">
        <v>87</v>
      </c>
      <c r="BG28" s="1" t="s">
        <v>80</v>
      </c>
      <c r="BH28" s="1" t="s">
        <v>87</v>
      </c>
      <c r="BI28" s="1" t="s">
        <v>87</v>
      </c>
      <c r="BJ28" s="1" t="s">
        <v>87</v>
      </c>
      <c r="BK28" s="1" t="s">
        <v>80</v>
      </c>
      <c r="BL28" s="1" t="s">
        <v>87</v>
      </c>
      <c r="BM28" s="1" t="s">
        <v>196</v>
      </c>
      <c r="BN28" s="1" t="s">
        <v>86</v>
      </c>
    </row>
    <row r="29" spans="1:66" ht="12.75" x14ac:dyDescent="0.35">
      <c r="A29" s="2">
        <v>43120.510226886574</v>
      </c>
      <c r="B29" s="1" t="s">
        <v>65</v>
      </c>
      <c r="C29" s="1" t="s">
        <v>197</v>
      </c>
      <c r="D29" s="1" t="s">
        <v>143</v>
      </c>
      <c r="E29" s="1" t="s">
        <v>68</v>
      </c>
      <c r="F29" s="1" t="s">
        <v>101</v>
      </c>
      <c r="G29" s="1" t="s">
        <v>94</v>
      </c>
      <c r="H29" s="1" t="s">
        <v>124</v>
      </c>
      <c r="I29" s="1" t="s">
        <v>72</v>
      </c>
      <c r="J29" s="1" t="s">
        <v>74</v>
      </c>
      <c r="K29" s="1" t="s">
        <v>74</v>
      </c>
      <c r="L29" s="1" t="s">
        <v>72</v>
      </c>
      <c r="M29" s="1" t="s">
        <v>74</v>
      </c>
      <c r="N29" s="1" t="s">
        <v>74</v>
      </c>
      <c r="O29" s="1" t="s">
        <v>74</v>
      </c>
      <c r="P29" s="1" t="s">
        <v>72</v>
      </c>
      <c r="Q29" s="1" t="s">
        <v>72</v>
      </c>
      <c r="R29" s="1" t="s">
        <v>97</v>
      </c>
      <c r="S29" s="1" t="s">
        <v>74</v>
      </c>
      <c r="T29" s="1" t="s">
        <v>74</v>
      </c>
      <c r="U29" s="1" t="s">
        <v>74</v>
      </c>
      <c r="V29" s="1" t="s">
        <v>97</v>
      </c>
      <c r="W29" s="1" t="s">
        <v>74</v>
      </c>
      <c r="X29" s="1" t="s">
        <v>97</v>
      </c>
      <c r="Y29" s="1" t="s">
        <v>97</v>
      </c>
      <c r="AA29" s="1" t="s">
        <v>93</v>
      </c>
      <c r="AB29" s="1" t="s">
        <v>93</v>
      </c>
      <c r="AC29" s="1" t="s">
        <v>93</v>
      </c>
      <c r="AD29" s="1" t="s">
        <v>93</v>
      </c>
      <c r="AE29" s="1" t="s">
        <v>102</v>
      </c>
      <c r="AF29" s="1" t="s">
        <v>94</v>
      </c>
      <c r="AG29" s="1" t="s">
        <v>198</v>
      </c>
      <c r="AH29" s="1" t="s">
        <v>75</v>
      </c>
      <c r="AI29" s="1" t="s">
        <v>102</v>
      </c>
      <c r="AJ29" s="1" t="s">
        <v>93</v>
      </c>
      <c r="AK29" s="1" t="s">
        <v>78</v>
      </c>
      <c r="AL29" s="1" t="s">
        <v>81</v>
      </c>
      <c r="AM29" s="1" t="s">
        <v>78</v>
      </c>
      <c r="AN29" s="1" t="s">
        <v>78</v>
      </c>
      <c r="AO29" s="1" t="s">
        <v>78</v>
      </c>
      <c r="AP29" s="1" t="s">
        <v>78</v>
      </c>
      <c r="AQ29" s="1" t="s">
        <v>78</v>
      </c>
      <c r="AR29" s="1" t="s">
        <v>81</v>
      </c>
      <c r="AS29" s="1" t="s">
        <v>78</v>
      </c>
      <c r="AT29" s="1" t="s">
        <v>78</v>
      </c>
      <c r="AV29" s="1" t="s">
        <v>199</v>
      </c>
      <c r="AW29" s="1" t="s">
        <v>84</v>
      </c>
      <c r="AX29" s="1" t="s">
        <v>200</v>
      </c>
      <c r="AY29" s="1" t="s">
        <v>97</v>
      </c>
      <c r="AZ29" s="1" t="s">
        <v>82</v>
      </c>
      <c r="BB29" s="1">
        <v>1</v>
      </c>
      <c r="BC29" s="1">
        <v>3</v>
      </c>
      <c r="BD29" s="1" t="s">
        <v>81</v>
      </c>
      <c r="BE29" s="1" t="s">
        <v>81</v>
      </c>
      <c r="BF29" s="1" t="s">
        <v>80</v>
      </c>
      <c r="BG29" s="1" t="s">
        <v>87</v>
      </c>
      <c r="BH29" s="1" t="s">
        <v>80</v>
      </c>
      <c r="BI29" s="1" t="s">
        <v>80</v>
      </c>
      <c r="BJ29" s="1" t="s">
        <v>81</v>
      </c>
      <c r="BK29" s="1" t="s">
        <v>86</v>
      </c>
      <c r="BL29" s="1" t="s">
        <v>86</v>
      </c>
      <c r="BN29" s="1" t="s">
        <v>86</v>
      </c>
    </row>
    <row r="30" spans="1:66" ht="12.75" x14ac:dyDescent="0.35">
      <c r="A30" s="2">
        <v>43121.249028784718</v>
      </c>
      <c r="B30" s="1" t="s">
        <v>65</v>
      </c>
      <c r="C30" s="1" t="s">
        <v>100</v>
      </c>
      <c r="D30" s="1" t="s">
        <v>67</v>
      </c>
      <c r="E30" s="1" t="s">
        <v>68</v>
      </c>
      <c r="F30" s="1" t="s">
        <v>101</v>
      </c>
      <c r="G30" s="1" t="s">
        <v>94</v>
      </c>
      <c r="H30" s="1" t="s">
        <v>91</v>
      </c>
      <c r="I30" s="1" t="s">
        <v>72</v>
      </c>
      <c r="J30" s="1" t="s">
        <v>74</v>
      </c>
      <c r="K30" s="1" t="s">
        <v>74</v>
      </c>
      <c r="L30" s="1" t="s">
        <v>74</v>
      </c>
      <c r="M30" s="1" t="s">
        <v>74</v>
      </c>
      <c r="N30" s="1" t="s">
        <v>74</v>
      </c>
      <c r="O30" s="1" t="s">
        <v>72</v>
      </c>
      <c r="P30" s="1" t="s">
        <v>72</v>
      </c>
      <c r="Q30" s="1" t="s">
        <v>74</v>
      </c>
      <c r="R30" s="1" t="s">
        <v>72</v>
      </c>
      <c r="S30" s="1" t="s">
        <v>72</v>
      </c>
      <c r="T30" s="1" t="s">
        <v>74</v>
      </c>
      <c r="U30" s="1" t="s">
        <v>74</v>
      </c>
      <c r="V30" s="1" t="s">
        <v>74</v>
      </c>
      <c r="W30" s="1" t="s">
        <v>73</v>
      </c>
      <c r="X30" s="1" t="s">
        <v>74</v>
      </c>
      <c r="AA30" s="1" t="s">
        <v>94</v>
      </c>
      <c r="AB30" s="1" t="s">
        <v>76</v>
      </c>
      <c r="AC30" s="1" t="s">
        <v>76</v>
      </c>
      <c r="AD30" s="1" t="s">
        <v>94</v>
      </c>
      <c r="AE30" s="1" t="s">
        <v>76</v>
      </c>
      <c r="AF30" s="1" t="s">
        <v>76</v>
      </c>
      <c r="AG30" s="1" t="s">
        <v>93</v>
      </c>
      <c r="AH30" s="1" t="s">
        <v>76</v>
      </c>
      <c r="AI30" s="1" t="s">
        <v>76</v>
      </c>
      <c r="AJ30" s="1" t="s">
        <v>76</v>
      </c>
      <c r="AK30" s="1" t="s">
        <v>78</v>
      </c>
      <c r="AL30" s="1" t="s">
        <v>86</v>
      </c>
      <c r="AM30" s="1" t="s">
        <v>78</v>
      </c>
      <c r="AN30" s="1" t="s">
        <v>78</v>
      </c>
      <c r="AO30" s="1" t="s">
        <v>78</v>
      </c>
      <c r="AP30" s="1" t="s">
        <v>78</v>
      </c>
      <c r="AQ30" s="1" t="s">
        <v>78</v>
      </c>
      <c r="AR30" s="1" t="s">
        <v>97</v>
      </c>
      <c r="AS30" s="1" t="s">
        <v>97</v>
      </c>
      <c r="AT30" s="1" t="s">
        <v>78</v>
      </c>
      <c r="AU30" s="1" t="s">
        <v>201</v>
      </c>
      <c r="AV30" s="1" t="s">
        <v>202</v>
      </c>
      <c r="AW30" s="1" t="s">
        <v>84</v>
      </c>
      <c r="AX30" s="1" t="s">
        <v>203</v>
      </c>
      <c r="AY30" s="1" t="s">
        <v>84</v>
      </c>
      <c r="AZ30" s="1" t="s">
        <v>97</v>
      </c>
      <c r="BA30" s="1" t="s">
        <v>204</v>
      </c>
      <c r="BB30" s="1">
        <v>3</v>
      </c>
      <c r="BC30" s="1">
        <v>2</v>
      </c>
      <c r="BD30" s="1" t="s">
        <v>87</v>
      </c>
      <c r="BE30" s="1" t="s">
        <v>97</v>
      </c>
      <c r="BF30" s="1" t="s">
        <v>97</v>
      </c>
      <c r="BG30" s="1" t="s">
        <v>80</v>
      </c>
      <c r="BH30" s="1" t="s">
        <v>87</v>
      </c>
      <c r="BI30" s="1" t="s">
        <v>87</v>
      </c>
      <c r="BJ30" s="1" t="s">
        <v>81</v>
      </c>
      <c r="BK30" s="1" t="s">
        <v>80</v>
      </c>
      <c r="BL30" s="1" t="s">
        <v>80</v>
      </c>
      <c r="BN30" s="1" t="s">
        <v>79</v>
      </c>
    </row>
    <row r="31" spans="1:66" ht="12.75" x14ac:dyDescent="0.35">
      <c r="A31" s="2">
        <v>43121.71330275463</v>
      </c>
      <c r="B31" s="1" t="s">
        <v>65</v>
      </c>
      <c r="C31" s="1" t="s">
        <v>100</v>
      </c>
      <c r="D31" s="1" t="s">
        <v>67</v>
      </c>
      <c r="E31" s="1" t="s">
        <v>68</v>
      </c>
      <c r="F31" s="1" t="s">
        <v>156</v>
      </c>
      <c r="G31" s="1" t="s">
        <v>70</v>
      </c>
      <c r="H31" s="1" t="s">
        <v>91</v>
      </c>
      <c r="I31" s="1" t="s">
        <v>74</v>
      </c>
      <c r="J31" s="1" t="s">
        <v>72</v>
      </c>
      <c r="K31" s="1" t="s">
        <v>74</v>
      </c>
      <c r="L31" s="1" t="s">
        <v>72</v>
      </c>
      <c r="M31" s="1" t="s">
        <v>74</v>
      </c>
      <c r="N31" s="1" t="s">
        <v>74</v>
      </c>
      <c r="O31" s="1" t="s">
        <v>73</v>
      </c>
      <c r="P31" s="1" t="s">
        <v>73</v>
      </c>
      <c r="Q31" s="1" t="s">
        <v>72</v>
      </c>
      <c r="R31" s="1" t="s">
        <v>73</v>
      </c>
      <c r="S31" s="1" t="s">
        <v>73</v>
      </c>
      <c r="T31" s="1" t="s">
        <v>72</v>
      </c>
      <c r="U31" s="1" t="s">
        <v>74</v>
      </c>
      <c r="V31" s="1" t="s">
        <v>97</v>
      </c>
      <c r="W31" s="1" t="s">
        <v>74</v>
      </c>
      <c r="X31" s="1" t="s">
        <v>74</v>
      </c>
      <c r="Y31" s="1" t="s">
        <v>74</v>
      </c>
      <c r="Z31" s="1" t="s">
        <v>205</v>
      </c>
      <c r="AA31" s="1" t="s">
        <v>76</v>
      </c>
      <c r="AB31" s="1" t="s">
        <v>76</v>
      </c>
      <c r="AC31" s="1" t="s">
        <v>94</v>
      </c>
      <c r="AD31" s="1" t="s">
        <v>107</v>
      </c>
      <c r="AE31" s="1" t="s">
        <v>94</v>
      </c>
      <c r="AF31" s="1" t="s">
        <v>76</v>
      </c>
      <c r="AG31" s="1" t="s">
        <v>76</v>
      </c>
      <c r="AH31" s="1" t="s">
        <v>76</v>
      </c>
      <c r="AI31" s="1" t="s">
        <v>76</v>
      </c>
      <c r="AJ31" s="1" t="s">
        <v>94</v>
      </c>
      <c r="AK31" s="1" t="s">
        <v>86</v>
      </c>
      <c r="AL31" s="1" t="s">
        <v>81</v>
      </c>
      <c r="AM31" s="1" t="s">
        <v>86</v>
      </c>
      <c r="AN31" s="1" t="s">
        <v>81</v>
      </c>
      <c r="AO31" s="1" t="s">
        <v>86</v>
      </c>
      <c r="AP31" s="1" t="s">
        <v>97</v>
      </c>
      <c r="AQ31" s="1" t="s">
        <v>81</v>
      </c>
      <c r="AR31" s="1" t="s">
        <v>78</v>
      </c>
      <c r="AS31" s="1" t="s">
        <v>81</v>
      </c>
      <c r="AT31" s="1" t="s">
        <v>80</v>
      </c>
      <c r="AU31" s="1" t="s">
        <v>206</v>
      </c>
      <c r="AV31" s="1" t="s">
        <v>207</v>
      </c>
      <c r="AW31" s="1" t="s">
        <v>84</v>
      </c>
      <c r="AX31" s="1" t="s">
        <v>208</v>
      </c>
      <c r="AY31" s="1" t="s">
        <v>84</v>
      </c>
      <c r="AZ31" s="1" t="s">
        <v>97</v>
      </c>
      <c r="BA31" s="1" t="s">
        <v>209</v>
      </c>
      <c r="BB31" s="1">
        <v>3</v>
      </c>
      <c r="BC31" s="1">
        <v>3</v>
      </c>
      <c r="BD31" s="1" t="s">
        <v>86</v>
      </c>
      <c r="BE31" s="1" t="s">
        <v>86</v>
      </c>
      <c r="BF31" s="1" t="s">
        <v>86</v>
      </c>
      <c r="BG31" s="1" t="s">
        <v>86</v>
      </c>
      <c r="BH31" s="1" t="s">
        <v>87</v>
      </c>
      <c r="BI31" s="1" t="s">
        <v>87</v>
      </c>
      <c r="BJ31" s="1" t="s">
        <v>87</v>
      </c>
      <c r="BK31" s="1" t="s">
        <v>86</v>
      </c>
      <c r="BL31" s="1" t="s">
        <v>86</v>
      </c>
      <c r="BM31" s="1" t="s">
        <v>210</v>
      </c>
      <c r="BN31" s="1" t="s">
        <v>79</v>
      </c>
    </row>
    <row r="32" spans="1:66" ht="12.75" x14ac:dyDescent="0.35">
      <c r="A32" s="2">
        <v>43121.769372662035</v>
      </c>
      <c r="B32" s="1" t="s">
        <v>65</v>
      </c>
      <c r="C32" s="1" t="s">
        <v>100</v>
      </c>
      <c r="D32" s="1" t="s">
        <v>67</v>
      </c>
      <c r="E32" s="1" t="s">
        <v>68</v>
      </c>
      <c r="F32" s="1" t="s">
        <v>156</v>
      </c>
      <c r="G32" s="1" t="s">
        <v>77</v>
      </c>
      <c r="H32" s="1" t="s">
        <v>91</v>
      </c>
      <c r="I32" s="1" t="s">
        <v>74</v>
      </c>
      <c r="J32" s="1" t="s">
        <v>74</v>
      </c>
      <c r="K32" s="1" t="s">
        <v>72</v>
      </c>
      <c r="L32" s="1" t="s">
        <v>72</v>
      </c>
      <c r="M32" s="1" t="s">
        <v>97</v>
      </c>
      <c r="N32" s="1" t="s">
        <v>97</v>
      </c>
      <c r="O32" s="1" t="s">
        <v>73</v>
      </c>
      <c r="P32" s="1" t="s">
        <v>72</v>
      </c>
      <c r="Q32" s="1" t="s">
        <v>97</v>
      </c>
      <c r="R32" s="1" t="s">
        <v>97</v>
      </c>
      <c r="S32" s="1" t="s">
        <v>72</v>
      </c>
      <c r="T32" s="1" t="s">
        <v>74</v>
      </c>
      <c r="U32" s="1" t="s">
        <v>74</v>
      </c>
      <c r="V32" s="1" t="s">
        <v>72</v>
      </c>
      <c r="W32" s="1" t="s">
        <v>74</v>
      </c>
      <c r="X32" s="1" t="s">
        <v>74</v>
      </c>
      <c r="AA32" s="1" t="s">
        <v>94</v>
      </c>
      <c r="AB32" s="1" t="s">
        <v>76</v>
      </c>
      <c r="AC32" s="1" t="s">
        <v>76</v>
      </c>
      <c r="AD32" s="1" t="s">
        <v>93</v>
      </c>
      <c r="AE32" s="1" t="s">
        <v>93</v>
      </c>
      <c r="AF32" s="1" t="s">
        <v>76</v>
      </c>
      <c r="AG32" s="1" t="s">
        <v>76</v>
      </c>
      <c r="AH32" s="1" t="s">
        <v>93</v>
      </c>
      <c r="AI32" s="1" t="s">
        <v>93</v>
      </c>
      <c r="AJ32" s="1" t="s">
        <v>94</v>
      </c>
      <c r="AK32" s="1" t="s">
        <v>80</v>
      </c>
      <c r="AL32" s="1" t="s">
        <v>97</v>
      </c>
      <c r="AM32" s="1" t="s">
        <v>81</v>
      </c>
      <c r="AN32" s="1" t="s">
        <v>81</v>
      </c>
      <c r="AO32" s="1" t="s">
        <v>78</v>
      </c>
      <c r="AP32" s="1" t="s">
        <v>81</v>
      </c>
      <c r="AQ32" s="1" t="s">
        <v>81</v>
      </c>
      <c r="AR32" s="1" t="s">
        <v>78</v>
      </c>
      <c r="AS32" s="1" t="s">
        <v>78</v>
      </c>
      <c r="AT32" s="1" t="s">
        <v>78</v>
      </c>
      <c r="AU32" s="1" t="s">
        <v>211</v>
      </c>
      <c r="AV32" s="1" t="s">
        <v>212</v>
      </c>
      <c r="AW32" s="1" t="s">
        <v>84</v>
      </c>
      <c r="AX32" s="1" t="s">
        <v>213</v>
      </c>
      <c r="AY32" s="1" t="s">
        <v>84</v>
      </c>
      <c r="AZ32" s="1" t="s">
        <v>84</v>
      </c>
      <c r="BA32" s="1" t="s">
        <v>214</v>
      </c>
      <c r="BB32" s="1">
        <v>2</v>
      </c>
      <c r="BC32" s="1">
        <v>3</v>
      </c>
      <c r="BD32" s="1" t="s">
        <v>87</v>
      </c>
      <c r="BE32" s="1" t="s">
        <v>87</v>
      </c>
      <c r="BF32" s="1" t="s">
        <v>87</v>
      </c>
      <c r="BG32" s="1" t="s">
        <v>87</v>
      </c>
      <c r="BH32" s="1" t="s">
        <v>87</v>
      </c>
      <c r="BI32" s="1" t="s">
        <v>81</v>
      </c>
      <c r="BJ32" s="1" t="s">
        <v>87</v>
      </c>
      <c r="BK32" s="1" t="s">
        <v>80</v>
      </c>
      <c r="BL32" s="1" t="s">
        <v>80</v>
      </c>
      <c r="BM32" s="1" t="s">
        <v>215</v>
      </c>
      <c r="BN32" s="1" t="s">
        <v>79</v>
      </c>
    </row>
    <row r="33" spans="1:66" ht="12.75" x14ac:dyDescent="0.35">
      <c r="A33" s="2">
        <v>43121.773536030094</v>
      </c>
      <c r="B33" s="1" t="s">
        <v>65</v>
      </c>
      <c r="C33" s="1" t="s">
        <v>100</v>
      </c>
      <c r="D33" s="1" t="s">
        <v>67</v>
      </c>
      <c r="E33" s="1" t="s">
        <v>68</v>
      </c>
      <c r="F33" s="1" t="s">
        <v>101</v>
      </c>
      <c r="G33" s="1" t="s">
        <v>77</v>
      </c>
      <c r="H33" s="1" t="s">
        <v>124</v>
      </c>
      <c r="I33" s="1" t="s">
        <v>72</v>
      </c>
      <c r="J33" s="1" t="s">
        <v>72</v>
      </c>
      <c r="K33" s="1" t="s">
        <v>74</v>
      </c>
      <c r="L33" s="1" t="s">
        <v>74</v>
      </c>
      <c r="M33" s="1" t="s">
        <v>74</v>
      </c>
      <c r="N33" s="1" t="s">
        <v>74</v>
      </c>
      <c r="O33" s="1" t="s">
        <v>97</v>
      </c>
      <c r="P33" s="1" t="s">
        <v>73</v>
      </c>
      <c r="Q33" s="1" t="s">
        <v>73</v>
      </c>
      <c r="R33" s="1" t="s">
        <v>73</v>
      </c>
      <c r="S33" s="1" t="s">
        <v>73</v>
      </c>
      <c r="T33" s="1" t="s">
        <v>72</v>
      </c>
      <c r="U33" s="1" t="s">
        <v>72</v>
      </c>
      <c r="V33" s="1" t="s">
        <v>74</v>
      </c>
      <c r="W33" s="1" t="s">
        <v>74</v>
      </c>
      <c r="X33" s="1" t="s">
        <v>74</v>
      </c>
      <c r="AA33" s="1" t="s">
        <v>76</v>
      </c>
      <c r="AB33" s="1" t="s">
        <v>76</v>
      </c>
      <c r="AC33" s="1" t="s">
        <v>76</v>
      </c>
      <c r="AD33" s="1" t="s">
        <v>76</v>
      </c>
      <c r="AE33" s="1" t="s">
        <v>76</v>
      </c>
      <c r="AF33" s="1" t="s">
        <v>76</v>
      </c>
      <c r="AG33" s="1" t="s">
        <v>76</v>
      </c>
      <c r="AH33" s="1" t="s">
        <v>76</v>
      </c>
      <c r="AI33" s="1" t="s">
        <v>76</v>
      </c>
      <c r="AJ33" s="1" t="s">
        <v>76</v>
      </c>
      <c r="AK33" s="1" t="s">
        <v>78</v>
      </c>
      <c r="AL33" s="1" t="s">
        <v>80</v>
      </c>
      <c r="AM33" s="1" t="s">
        <v>97</v>
      </c>
      <c r="AN33" s="1" t="s">
        <v>80</v>
      </c>
      <c r="AO33" s="1" t="s">
        <v>81</v>
      </c>
      <c r="AP33" s="1" t="s">
        <v>80</v>
      </c>
      <c r="AQ33" s="1" t="s">
        <v>81</v>
      </c>
      <c r="AR33" s="1" t="s">
        <v>81</v>
      </c>
      <c r="AS33" s="1" t="s">
        <v>81</v>
      </c>
      <c r="AT33" s="1" t="s">
        <v>78</v>
      </c>
      <c r="AU33" s="1" t="s">
        <v>216</v>
      </c>
      <c r="AV33" s="1" t="s">
        <v>217</v>
      </c>
      <c r="AW33" s="1" t="s">
        <v>84</v>
      </c>
      <c r="AX33" s="1" t="s">
        <v>218</v>
      </c>
      <c r="AY33" s="1" t="s">
        <v>84</v>
      </c>
      <c r="AZ33" s="1" t="s">
        <v>97</v>
      </c>
      <c r="BB33" s="1">
        <v>1</v>
      </c>
      <c r="BC33" s="1">
        <v>1</v>
      </c>
      <c r="BD33" s="1" t="s">
        <v>81</v>
      </c>
      <c r="BE33" s="1" t="s">
        <v>79</v>
      </c>
      <c r="BF33" s="1" t="s">
        <v>79</v>
      </c>
      <c r="BG33" s="1" t="s">
        <v>81</v>
      </c>
      <c r="BH33" s="1" t="s">
        <v>81</v>
      </c>
      <c r="BI33" s="1" t="s">
        <v>81</v>
      </c>
      <c r="BJ33" s="1" t="s">
        <v>80</v>
      </c>
      <c r="BK33" s="1" t="s">
        <v>80</v>
      </c>
      <c r="BL33" s="1" t="s">
        <v>81</v>
      </c>
      <c r="BM33" s="1" t="s">
        <v>219</v>
      </c>
      <c r="BN33" s="1" t="s">
        <v>86</v>
      </c>
    </row>
    <row r="34" spans="1:66" ht="12.75" x14ac:dyDescent="0.35">
      <c r="A34" s="2">
        <v>43121.778660370372</v>
      </c>
      <c r="B34" s="1" t="s">
        <v>65</v>
      </c>
      <c r="C34" s="1" t="s">
        <v>100</v>
      </c>
      <c r="D34" s="1" t="s">
        <v>67</v>
      </c>
      <c r="E34" s="1" t="s">
        <v>68</v>
      </c>
      <c r="F34" s="1" t="s">
        <v>156</v>
      </c>
      <c r="G34" s="1" t="s">
        <v>94</v>
      </c>
      <c r="H34" s="1" t="s">
        <v>91</v>
      </c>
      <c r="I34" s="1" t="s">
        <v>74</v>
      </c>
      <c r="J34" s="1" t="s">
        <v>97</v>
      </c>
      <c r="K34" s="1" t="s">
        <v>74</v>
      </c>
      <c r="L34" s="1" t="s">
        <v>72</v>
      </c>
      <c r="M34" s="1" t="s">
        <v>97</v>
      </c>
      <c r="N34" s="1" t="s">
        <v>72</v>
      </c>
      <c r="O34" s="1" t="s">
        <v>73</v>
      </c>
      <c r="P34" s="1" t="s">
        <v>73</v>
      </c>
      <c r="Q34" s="1" t="s">
        <v>97</v>
      </c>
      <c r="R34" s="1" t="s">
        <v>97</v>
      </c>
      <c r="S34" s="1" t="s">
        <v>73</v>
      </c>
      <c r="T34" s="1" t="s">
        <v>97</v>
      </c>
      <c r="U34" s="1" t="s">
        <v>72</v>
      </c>
      <c r="V34" s="1" t="s">
        <v>73</v>
      </c>
      <c r="W34" s="1" t="s">
        <v>97</v>
      </c>
      <c r="X34" s="1" t="s">
        <v>72</v>
      </c>
      <c r="Y34" s="1" t="s">
        <v>97</v>
      </c>
      <c r="AA34" s="1" t="s">
        <v>76</v>
      </c>
      <c r="AB34" s="1" t="s">
        <v>76</v>
      </c>
      <c r="AC34" s="1" t="s">
        <v>76</v>
      </c>
      <c r="AD34" s="1" t="s">
        <v>76</v>
      </c>
      <c r="AE34" s="1" t="s">
        <v>93</v>
      </c>
      <c r="AF34" s="1" t="s">
        <v>76</v>
      </c>
      <c r="AG34" s="1" t="s">
        <v>76</v>
      </c>
      <c r="AH34" s="1" t="s">
        <v>76</v>
      </c>
      <c r="AI34" s="1" t="s">
        <v>76</v>
      </c>
      <c r="AJ34" s="1" t="s">
        <v>76</v>
      </c>
      <c r="AK34" s="1" t="s">
        <v>97</v>
      </c>
      <c r="AL34" s="1" t="s">
        <v>79</v>
      </c>
      <c r="AM34" s="1" t="s">
        <v>86</v>
      </c>
      <c r="AN34" s="1" t="s">
        <v>81</v>
      </c>
      <c r="AO34" s="1" t="s">
        <v>81</v>
      </c>
      <c r="AP34" s="1" t="s">
        <v>81</v>
      </c>
      <c r="AQ34" s="1" t="s">
        <v>80</v>
      </c>
      <c r="AR34" s="1" t="s">
        <v>81</v>
      </c>
      <c r="AS34" s="1" t="s">
        <v>80</v>
      </c>
      <c r="AT34" s="1" t="s">
        <v>86</v>
      </c>
      <c r="AW34" s="1" t="s">
        <v>84</v>
      </c>
      <c r="AX34" s="1" t="s">
        <v>220</v>
      </c>
      <c r="AY34" s="1" t="s">
        <v>82</v>
      </c>
      <c r="AZ34" s="1" t="s">
        <v>97</v>
      </c>
      <c r="BB34" s="1">
        <v>1</v>
      </c>
      <c r="BC34" s="1">
        <v>3</v>
      </c>
      <c r="BD34" s="1" t="s">
        <v>80</v>
      </c>
      <c r="BE34" s="1" t="s">
        <v>80</v>
      </c>
      <c r="BF34" s="1" t="s">
        <v>80</v>
      </c>
      <c r="BG34" s="1" t="s">
        <v>80</v>
      </c>
      <c r="BH34" s="1" t="s">
        <v>87</v>
      </c>
      <c r="BI34" s="1" t="s">
        <v>81</v>
      </c>
      <c r="BJ34" s="1" t="s">
        <v>81</v>
      </c>
      <c r="BK34" s="1" t="s">
        <v>87</v>
      </c>
      <c r="BL34" s="1" t="s">
        <v>80</v>
      </c>
      <c r="BM34" s="1" t="s">
        <v>221</v>
      </c>
      <c r="BN34" s="1" t="s">
        <v>86</v>
      </c>
    </row>
    <row r="35" spans="1:66" ht="12.75" x14ac:dyDescent="0.35">
      <c r="A35" s="2">
        <v>43121.780020162041</v>
      </c>
      <c r="B35" s="1" t="s">
        <v>65</v>
      </c>
      <c r="C35" s="1" t="s">
        <v>66</v>
      </c>
      <c r="D35" s="1" t="s">
        <v>67</v>
      </c>
      <c r="E35" s="1" t="s">
        <v>68</v>
      </c>
      <c r="F35" s="1" t="s">
        <v>128</v>
      </c>
      <c r="G35" s="1" t="s">
        <v>70</v>
      </c>
      <c r="H35" s="1" t="s">
        <v>180</v>
      </c>
      <c r="I35" s="1" t="s">
        <v>72</v>
      </c>
      <c r="J35" s="1" t="s">
        <v>72</v>
      </c>
      <c r="K35" s="1" t="s">
        <v>74</v>
      </c>
      <c r="L35" s="1" t="s">
        <v>74</v>
      </c>
      <c r="M35" s="1" t="s">
        <v>72</v>
      </c>
      <c r="N35" s="1" t="s">
        <v>72</v>
      </c>
      <c r="O35" s="1" t="s">
        <v>72</v>
      </c>
      <c r="P35" s="1" t="s">
        <v>73</v>
      </c>
      <c r="Q35" s="1" t="s">
        <v>72</v>
      </c>
      <c r="R35" s="1" t="s">
        <v>73</v>
      </c>
      <c r="S35" s="1" t="s">
        <v>74</v>
      </c>
      <c r="T35" s="1" t="s">
        <v>74</v>
      </c>
      <c r="U35" s="1" t="s">
        <v>74</v>
      </c>
      <c r="V35" s="1" t="s">
        <v>72</v>
      </c>
      <c r="W35" s="1" t="s">
        <v>74</v>
      </c>
      <c r="X35" s="1" t="s">
        <v>74</v>
      </c>
      <c r="Y35" s="1" t="s">
        <v>74</v>
      </c>
      <c r="Z35" s="1" t="s">
        <v>222</v>
      </c>
      <c r="AA35" s="1" t="s">
        <v>93</v>
      </c>
      <c r="AB35" s="1" t="s">
        <v>110</v>
      </c>
      <c r="AC35" s="1" t="s">
        <v>76</v>
      </c>
      <c r="AD35" s="1" t="s">
        <v>93</v>
      </c>
      <c r="AE35" s="1" t="s">
        <v>102</v>
      </c>
      <c r="AF35" s="1" t="s">
        <v>93</v>
      </c>
      <c r="AG35" s="1" t="s">
        <v>198</v>
      </c>
      <c r="AH35" s="1" t="s">
        <v>76</v>
      </c>
      <c r="AI35" s="1" t="s">
        <v>93</v>
      </c>
      <c r="AJ35" s="1" t="s">
        <v>94</v>
      </c>
      <c r="AK35" s="1" t="s">
        <v>78</v>
      </c>
      <c r="AL35" s="1" t="s">
        <v>78</v>
      </c>
      <c r="AM35" s="1" t="s">
        <v>78</v>
      </c>
      <c r="AN35" s="1" t="s">
        <v>81</v>
      </c>
      <c r="AO35" s="1" t="s">
        <v>78</v>
      </c>
      <c r="AP35" s="1" t="s">
        <v>78</v>
      </c>
      <c r="AQ35" s="1" t="s">
        <v>78</v>
      </c>
      <c r="AR35" s="1" t="s">
        <v>81</v>
      </c>
      <c r="AS35" s="1" t="s">
        <v>81</v>
      </c>
      <c r="AT35" s="1" t="s">
        <v>81</v>
      </c>
      <c r="AU35" s="1" t="s">
        <v>223</v>
      </c>
      <c r="AV35" s="1" t="s">
        <v>224</v>
      </c>
      <c r="AW35" s="1" t="s">
        <v>84</v>
      </c>
      <c r="AX35" s="1" t="s">
        <v>225</v>
      </c>
      <c r="AY35" s="1" t="s">
        <v>84</v>
      </c>
      <c r="AZ35" s="1" t="s">
        <v>84</v>
      </c>
      <c r="BA35" s="1" t="s">
        <v>226</v>
      </c>
      <c r="BB35" s="1">
        <v>3</v>
      </c>
      <c r="BC35" s="1">
        <v>2</v>
      </c>
      <c r="BD35" s="1" t="s">
        <v>87</v>
      </c>
      <c r="BE35" s="1" t="s">
        <v>81</v>
      </c>
      <c r="BF35" s="1" t="s">
        <v>80</v>
      </c>
      <c r="BG35" s="1" t="s">
        <v>80</v>
      </c>
      <c r="BH35" s="1" t="s">
        <v>87</v>
      </c>
      <c r="BI35" s="1" t="s">
        <v>87</v>
      </c>
      <c r="BJ35" s="1" t="s">
        <v>87</v>
      </c>
      <c r="BK35" s="1" t="s">
        <v>86</v>
      </c>
      <c r="BL35" s="1" t="s">
        <v>86</v>
      </c>
      <c r="BM35" s="1" t="s">
        <v>227</v>
      </c>
      <c r="BN35" s="1" t="s">
        <v>79</v>
      </c>
    </row>
    <row r="36" spans="1:66" ht="12.75" x14ac:dyDescent="0.35">
      <c r="A36" s="2">
        <v>43121.824064976856</v>
      </c>
      <c r="B36" s="1" t="s">
        <v>65</v>
      </c>
      <c r="C36" s="1" t="s">
        <v>100</v>
      </c>
      <c r="D36" s="1" t="s">
        <v>67</v>
      </c>
      <c r="E36" s="1" t="s">
        <v>68</v>
      </c>
      <c r="F36" s="1" t="s">
        <v>69</v>
      </c>
      <c r="G36" s="1" t="s">
        <v>77</v>
      </c>
      <c r="H36" s="1" t="s">
        <v>124</v>
      </c>
      <c r="I36" s="1" t="s">
        <v>72</v>
      </c>
      <c r="J36" s="1" t="s">
        <v>72</v>
      </c>
      <c r="K36" s="1" t="s">
        <v>74</v>
      </c>
      <c r="L36" s="1" t="s">
        <v>74</v>
      </c>
      <c r="M36" s="1" t="s">
        <v>74</v>
      </c>
      <c r="N36" s="1" t="s">
        <v>72</v>
      </c>
      <c r="O36" s="1" t="s">
        <v>73</v>
      </c>
      <c r="P36" s="1" t="s">
        <v>72</v>
      </c>
      <c r="Q36" s="1" t="s">
        <v>72</v>
      </c>
      <c r="R36" s="1" t="s">
        <v>72</v>
      </c>
      <c r="S36" s="1" t="s">
        <v>73</v>
      </c>
      <c r="T36" s="1" t="s">
        <v>72</v>
      </c>
      <c r="U36" s="1" t="s">
        <v>72</v>
      </c>
      <c r="V36" s="1" t="s">
        <v>72</v>
      </c>
      <c r="W36" s="1" t="s">
        <v>74</v>
      </c>
      <c r="X36" s="1" t="s">
        <v>74</v>
      </c>
      <c r="AA36" s="1" t="s">
        <v>76</v>
      </c>
      <c r="AB36" s="1" t="s">
        <v>76</v>
      </c>
      <c r="AC36" s="1" t="s">
        <v>93</v>
      </c>
      <c r="AD36" s="1" t="s">
        <v>76</v>
      </c>
      <c r="AE36" s="1" t="s">
        <v>93</v>
      </c>
      <c r="AF36" s="1" t="s">
        <v>142</v>
      </c>
      <c r="AG36" s="1" t="s">
        <v>142</v>
      </c>
      <c r="AH36" s="1" t="s">
        <v>76</v>
      </c>
      <c r="AI36" s="1" t="s">
        <v>76</v>
      </c>
      <c r="AJ36" s="1" t="s">
        <v>76</v>
      </c>
      <c r="AK36" s="1" t="s">
        <v>81</v>
      </c>
      <c r="AL36" s="1" t="s">
        <v>81</v>
      </c>
      <c r="AM36" s="1" t="s">
        <v>80</v>
      </c>
      <c r="AN36" s="1" t="s">
        <v>78</v>
      </c>
      <c r="AO36" s="1" t="s">
        <v>81</v>
      </c>
      <c r="AP36" s="1" t="s">
        <v>78</v>
      </c>
      <c r="AQ36" s="1" t="s">
        <v>80</v>
      </c>
      <c r="AR36" s="1" t="s">
        <v>86</v>
      </c>
      <c r="AS36" s="1" t="s">
        <v>80</v>
      </c>
      <c r="AT36" s="1" t="s">
        <v>81</v>
      </c>
      <c r="AW36" s="1" t="s">
        <v>82</v>
      </c>
      <c r="AY36" s="1" t="s">
        <v>82</v>
      </c>
      <c r="AZ36" s="1" t="s">
        <v>82</v>
      </c>
      <c r="BB36" s="1">
        <v>1</v>
      </c>
      <c r="BC36" s="1">
        <v>2</v>
      </c>
      <c r="BD36" s="1" t="s">
        <v>87</v>
      </c>
      <c r="BE36" s="1" t="s">
        <v>81</v>
      </c>
      <c r="BF36" s="1" t="s">
        <v>87</v>
      </c>
      <c r="BG36" s="1" t="s">
        <v>86</v>
      </c>
      <c r="BH36" s="1" t="s">
        <v>87</v>
      </c>
      <c r="BI36" s="1" t="s">
        <v>87</v>
      </c>
      <c r="BJ36" s="1" t="s">
        <v>81</v>
      </c>
      <c r="BK36" s="1" t="s">
        <v>80</v>
      </c>
      <c r="BL36" s="1" t="s">
        <v>80</v>
      </c>
      <c r="BN36" s="1" t="s">
        <v>79</v>
      </c>
    </row>
    <row r="37" spans="1:66" ht="12.75" x14ac:dyDescent="0.35">
      <c r="A37" s="2">
        <v>43121.832805543978</v>
      </c>
      <c r="B37" s="1" t="s">
        <v>65</v>
      </c>
      <c r="C37" s="1" t="s">
        <v>66</v>
      </c>
      <c r="D37" s="1" t="s">
        <v>67</v>
      </c>
      <c r="E37" s="1" t="s">
        <v>68</v>
      </c>
      <c r="F37" s="1" t="s">
        <v>69</v>
      </c>
      <c r="G37" s="1" t="s">
        <v>77</v>
      </c>
      <c r="H37" s="1" t="s">
        <v>91</v>
      </c>
      <c r="I37" s="1" t="s">
        <v>74</v>
      </c>
      <c r="J37" s="1" t="s">
        <v>73</v>
      </c>
      <c r="K37" s="1" t="s">
        <v>72</v>
      </c>
      <c r="L37" s="1" t="s">
        <v>73</v>
      </c>
      <c r="M37" s="1" t="s">
        <v>73</v>
      </c>
      <c r="N37" s="1" t="s">
        <v>73</v>
      </c>
      <c r="O37" s="1" t="s">
        <v>73</v>
      </c>
      <c r="P37" s="1" t="s">
        <v>73</v>
      </c>
      <c r="Q37" s="1" t="s">
        <v>73</v>
      </c>
      <c r="R37" s="1" t="s">
        <v>72</v>
      </c>
      <c r="S37" s="1" t="s">
        <v>97</v>
      </c>
      <c r="T37" s="1" t="s">
        <v>97</v>
      </c>
      <c r="U37" s="1" t="s">
        <v>97</v>
      </c>
      <c r="V37" s="1" t="s">
        <v>72</v>
      </c>
      <c r="W37" s="1" t="s">
        <v>73</v>
      </c>
      <c r="X37" s="1" t="s">
        <v>74</v>
      </c>
      <c r="AA37" s="1" t="s">
        <v>93</v>
      </c>
      <c r="AC37" s="1" t="s">
        <v>76</v>
      </c>
      <c r="AD37" s="1" t="s">
        <v>76</v>
      </c>
      <c r="AE37" s="1" t="s">
        <v>76</v>
      </c>
      <c r="AF37" s="1" t="s">
        <v>76</v>
      </c>
      <c r="AG37" s="1" t="s">
        <v>76</v>
      </c>
      <c r="AH37" s="1" t="s">
        <v>76</v>
      </c>
      <c r="AI37" s="1" t="s">
        <v>76</v>
      </c>
      <c r="AJ37" s="1" t="s">
        <v>76</v>
      </c>
      <c r="AK37" s="1" t="s">
        <v>81</v>
      </c>
      <c r="AL37" s="1" t="s">
        <v>86</v>
      </c>
      <c r="AM37" s="1" t="s">
        <v>86</v>
      </c>
      <c r="AN37" s="1" t="s">
        <v>81</v>
      </c>
      <c r="AO37" s="1" t="s">
        <v>81</v>
      </c>
      <c r="AP37" s="1" t="s">
        <v>81</v>
      </c>
      <c r="AQ37" s="1" t="s">
        <v>81</v>
      </c>
      <c r="AR37" s="1" t="s">
        <v>86</v>
      </c>
      <c r="AS37" s="1" t="s">
        <v>80</v>
      </c>
      <c r="AT37" s="1" t="s">
        <v>81</v>
      </c>
      <c r="AW37" s="1" t="s">
        <v>84</v>
      </c>
      <c r="AX37" s="1" t="s">
        <v>228</v>
      </c>
      <c r="AY37" s="1" t="s">
        <v>84</v>
      </c>
      <c r="AZ37" s="1" t="s">
        <v>84</v>
      </c>
      <c r="BA37" s="1" t="s">
        <v>229</v>
      </c>
      <c r="BB37" s="1">
        <v>3</v>
      </c>
      <c r="BC37" s="1">
        <v>3</v>
      </c>
      <c r="BD37" s="1" t="s">
        <v>87</v>
      </c>
      <c r="BE37" s="1" t="s">
        <v>87</v>
      </c>
      <c r="BF37" s="1" t="s">
        <v>80</v>
      </c>
      <c r="BG37" s="1" t="s">
        <v>87</v>
      </c>
      <c r="BH37" s="1" t="s">
        <v>87</v>
      </c>
      <c r="BI37" s="1" t="s">
        <v>87</v>
      </c>
      <c r="BJ37" s="1" t="s">
        <v>87</v>
      </c>
      <c r="BK37" s="1" t="s">
        <v>87</v>
      </c>
      <c r="BL37" s="1" t="s">
        <v>81</v>
      </c>
      <c r="BN37" s="1" t="s">
        <v>81</v>
      </c>
    </row>
    <row r="38" spans="1:66" ht="12.75" x14ac:dyDescent="0.35">
      <c r="A38" s="2">
        <v>43122.037733680554</v>
      </c>
      <c r="B38" s="1" t="s">
        <v>65</v>
      </c>
      <c r="C38" s="1" t="s">
        <v>66</v>
      </c>
      <c r="D38" s="1" t="s">
        <v>67</v>
      </c>
      <c r="E38" s="1" t="s">
        <v>68</v>
      </c>
      <c r="F38" s="1" t="s">
        <v>156</v>
      </c>
      <c r="G38" s="1" t="s">
        <v>77</v>
      </c>
      <c r="H38" s="1" t="s">
        <v>91</v>
      </c>
      <c r="I38" s="1" t="s">
        <v>74</v>
      </c>
      <c r="J38" s="1" t="s">
        <v>74</v>
      </c>
      <c r="K38" s="1" t="s">
        <v>72</v>
      </c>
      <c r="L38" s="1" t="s">
        <v>72</v>
      </c>
      <c r="M38" s="1" t="s">
        <v>72</v>
      </c>
      <c r="N38" s="1" t="s">
        <v>74</v>
      </c>
      <c r="O38" s="1" t="s">
        <v>73</v>
      </c>
      <c r="P38" s="1" t="s">
        <v>73</v>
      </c>
      <c r="Q38" s="1" t="s">
        <v>72</v>
      </c>
      <c r="R38" s="1" t="s">
        <v>73</v>
      </c>
      <c r="S38" s="1" t="s">
        <v>72</v>
      </c>
      <c r="T38" s="1" t="s">
        <v>74</v>
      </c>
      <c r="U38" s="1" t="s">
        <v>72</v>
      </c>
      <c r="V38" s="1" t="s">
        <v>73</v>
      </c>
      <c r="W38" s="1" t="s">
        <v>74</v>
      </c>
      <c r="X38" s="1" t="s">
        <v>73</v>
      </c>
      <c r="AA38" s="1" t="s">
        <v>77</v>
      </c>
      <c r="AB38" s="1" t="s">
        <v>77</v>
      </c>
      <c r="AC38" s="1" t="s">
        <v>76</v>
      </c>
      <c r="AD38" s="1" t="s">
        <v>76</v>
      </c>
      <c r="AE38" s="1" t="s">
        <v>77</v>
      </c>
      <c r="AF38" s="1" t="s">
        <v>94</v>
      </c>
      <c r="AG38" s="1" t="s">
        <v>76</v>
      </c>
      <c r="AH38" s="1" t="s">
        <v>77</v>
      </c>
      <c r="AI38" s="1" t="s">
        <v>76</v>
      </c>
      <c r="AJ38" s="1" t="s">
        <v>94</v>
      </c>
      <c r="AK38" s="1" t="s">
        <v>78</v>
      </c>
      <c r="AL38" s="1" t="s">
        <v>81</v>
      </c>
      <c r="AM38" s="1" t="s">
        <v>80</v>
      </c>
      <c r="AN38" s="1" t="s">
        <v>81</v>
      </c>
      <c r="AO38" s="1" t="s">
        <v>78</v>
      </c>
      <c r="AP38" s="1" t="s">
        <v>81</v>
      </c>
      <c r="AQ38" s="1" t="s">
        <v>80</v>
      </c>
      <c r="AR38" s="1" t="s">
        <v>78</v>
      </c>
      <c r="AS38" s="1" t="s">
        <v>80</v>
      </c>
      <c r="AT38" s="1" t="s">
        <v>81</v>
      </c>
      <c r="AW38" s="1" t="s">
        <v>82</v>
      </c>
      <c r="AY38" s="1" t="s">
        <v>84</v>
      </c>
      <c r="AZ38" s="1" t="s">
        <v>84</v>
      </c>
      <c r="BA38" s="1">
        <v>100</v>
      </c>
      <c r="BB38" s="1">
        <v>2</v>
      </c>
      <c r="BC38" s="1">
        <v>2</v>
      </c>
      <c r="BD38" s="1" t="s">
        <v>81</v>
      </c>
      <c r="BE38" s="1" t="s">
        <v>81</v>
      </c>
      <c r="BF38" s="1" t="s">
        <v>81</v>
      </c>
      <c r="BG38" s="1" t="s">
        <v>86</v>
      </c>
      <c r="BH38" s="1" t="s">
        <v>81</v>
      </c>
      <c r="BI38" s="1" t="s">
        <v>81</v>
      </c>
      <c r="BJ38" s="1" t="s">
        <v>81</v>
      </c>
      <c r="BK38" s="1" t="s">
        <v>86</v>
      </c>
      <c r="BL38" s="1" t="s">
        <v>86</v>
      </c>
      <c r="BN38" s="1" t="s">
        <v>81</v>
      </c>
    </row>
    <row r="39" spans="1:66" ht="12.75" x14ac:dyDescent="0.35">
      <c r="A39" s="2">
        <v>43122.053214884261</v>
      </c>
      <c r="B39" s="1" t="s">
        <v>65</v>
      </c>
      <c r="C39" s="1" t="s">
        <v>167</v>
      </c>
      <c r="D39" s="1" t="s">
        <v>67</v>
      </c>
      <c r="E39" s="1" t="s">
        <v>68</v>
      </c>
      <c r="F39" s="1" t="s">
        <v>69</v>
      </c>
      <c r="G39" s="1" t="s">
        <v>77</v>
      </c>
      <c r="H39" s="1" t="s">
        <v>124</v>
      </c>
      <c r="I39" s="1" t="s">
        <v>72</v>
      </c>
      <c r="J39" s="1" t="s">
        <v>97</v>
      </c>
      <c r="K39" s="1" t="s">
        <v>72</v>
      </c>
      <c r="L39" s="1" t="s">
        <v>72</v>
      </c>
      <c r="M39" s="1" t="s">
        <v>72</v>
      </c>
      <c r="N39" s="1" t="s">
        <v>74</v>
      </c>
      <c r="O39" s="1" t="s">
        <v>72</v>
      </c>
      <c r="P39" s="1" t="s">
        <v>72</v>
      </c>
      <c r="Q39" s="1" t="s">
        <v>72</v>
      </c>
      <c r="R39" s="1" t="s">
        <v>72</v>
      </c>
      <c r="S39" s="1" t="s">
        <v>72</v>
      </c>
      <c r="T39" s="1" t="s">
        <v>74</v>
      </c>
      <c r="U39" s="1" t="s">
        <v>72</v>
      </c>
      <c r="V39" s="1" t="s">
        <v>72</v>
      </c>
      <c r="W39" s="1" t="s">
        <v>74</v>
      </c>
      <c r="X39" s="1" t="s">
        <v>74</v>
      </c>
      <c r="AA39" s="1" t="s">
        <v>76</v>
      </c>
      <c r="AB39" s="1" t="s">
        <v>76</v>
      </c>
      <c r="AC39" s="1" t="s">
        <v>76</v>
      </c>
      <c r="AD39" s="1" t="s">
        <v>76</v>
      </c>
      <c r="AE39" s="1" t="s">
        <v>75</v>
      </c>
      <c r="AF39" s="1" t="s">
        <v>76</v>
      </c>
      <c r="AG39" s="1" t="s">
        <v>76</v>
      </c>
      <c r="AH39" s="1" t="s">
        <v>76</v>
      </c>
      <c r="AI39" s="1" t="s">
        <v>93</v>
      </c>
      <c r="AJ39" s="1" t="s">
        <v>94</v>
      </c>
      <c r="AK39" s="1" t="s">
        <v>81</v>
      </c>
      <c r="AL39" s="1" t="s">
        <v>81</v>
      </c>
      <c r="AM39" s="1" t="s">
        <v>86</v>
      </c>
      <c r="AN39" s="1" t="s">
        <v>81</v>
      </c>
      <c r="AO39" s="1" t="s">
        <v>78</v>
      </c>
      <c r="AP39" s="1" t="s">
        <v>86</v>
      </c>
      <c r="AQ39" s="1" t="s">
        <v>86</v>
      </c>
      <c r="AR39" s="1" t="s">
        <v>80</v>
      </c>
      <c r="AS39" s="1" t="s">
        <v>81</v>
      </c>
      <c r="AT39" s="1" t="s">
        <v>81</v>
      </c>
      <c r="AW39" s="1" t="s">
        <v>84</v>
      </c>
      <c r="AX39" s="1" t="s">
        <v>230</v>
      </c>
      <c r="AY39" s="1" t="s">
        <v>84</v>
      </c>
      <c r="AZ39" s="1" t="s">
        <v>97</v>
      </c>
      <c r="BA39" s="1" t="s">
        <v>231</v>
      </c>
      <c r="BB39" s="1">
        <v>1</v>
      </c>
      <c r="BC39" s="1">
        <v>2</v>
      </c>
      <c r="BD39" s="1" t="s">
        <v>87</v>
      </c>
      <c r="BE39" s="1" t="s">
        <v>81</v>
      </c>
      <c r="BF39" s="1" t="s">
        <v>81</v>
      </c>
      <c r="BG39" s="1" t="s">
        <v>81</v>
      </c>
      <c r="BH39" s="1" t="s">
        <v>87</v>
      </c>
      <c r="BI39" s="1" t="s">
        <v>87</v>
      </c>
      <c r="BJ39" s="1" t="s">
        <v>81</v>
      </c>
      <c r="BK39" s="1" t="s">
        <v>81</v>
      </c>
      <c r="BL39" s="1" t="s">
        <v>81</v>
      </c>
      <c r="BN39" s="1" t="s">
        <v>86</v>
      </c>
    </row>
    <row r="40" spans="1:66" ht="12.75" x14ac:dyDescent="0.35">
      <c r="A40" s="2">
        <v>43122.154422222222</v>
      </c>
      <c r="B40" s="1" t="s">
        <v>65</v>
      </c>
      <c r="C40" s="1" t="s">
        <v>100</v>
      </c>
      <c r="D40" s="1" t="s">
        <v>67</v>
      </c>
      <c r="E40" s="1" t="s">
        <v>68</v>
      </c>
      <c r="F40" s="1" t="s">
        <v>101</v>
      </c>
      <c r="G40" s="1" t="s">
        <v>77</v>
      </c>
      <c r="H40" s="1" t="s">
        <v>180</v>
      </c>
      <c r="I40" s="1" t="s">
        <v>72</v>
      </c>
      <c r="J40" s="1" t="s">
        <v>74</v>
      </c>
      <c r="K40" s="1" t="s">
        <v>72</v>
      </c>
      <c r="L40" s="1" t="s">
        <v>74</v>
      </c>
      <c r="M40" s="1" t="s">
        <v>74</v>
      </c>
      <c r="N40" s="1" t="s">
        <v>74</v>
      </c>
      <c r="O40" s="1" t="s">
        <v>72</v>
      </c>
      <c r="P40" s="1" t="s">
        <v>72</v>
      </c>
      <c r="Q40" s="1" t="s">
        <v>74</v>
      </c>
      <c r="R40" s="1" t="s">
        <v>72</v>
      </c>
      <c r="S40" s="1" t="s">
        <v>72</v>
      </c>
      <c r="T40" s="1" t="s">
        <v>74</v>
      </c>
      <c r="U40" s="1" t="s">
        <v>74</v>
      </c>
      <c r="V40" s="1" t="s">
        <v>74</v>
      </c>
      <c r="W40" s="1" t="s">
        <v>74</v>
      </c>
      <c r="X40" s="1" t="s">
        <v>74</v>
      </c>
      <c r="AA40" s="1" t="s">
        <v>93</v>
      </c>
      <c r="AB40" s="1" t="s">
        <v>76</v>
      </c>
      <c r="AC40" s="1" t="s">
        <v>76</v>
      </c>
      <c r="AD40" s="1" t="s">
        <v>93</v>
      </c>
      <c r="AE40" s="1" t="s">
        <v>93</v>
      </c>
      <c r="AF40" s="1" t="s">
        <v>76</v>
      </c>
      <c r="AG40" s="1" t="s">
        <v>76</v>
      </c>
      <c r="AH40" s="1" t="s">
        <v>76</v>
      </c>
      <c r="AI40" s="1" t="s">
        <v>76</v>
      </c>
      <c r="AJ40" s="1" t="s">
        <v>76</v>
      </c>
      <c r="AK40" s="1" t="s">
        <v>78</v>
      </c>
      <c r="AL40" s="1" t="s">
        <v>78</v>
      </c>
      <c r="AM40" s="1" t="s">
        <v>80</v>
      </c>
      <c r="AN40" s="1" t="s">
        <v>78</v>
      </c>
      <c r="AO40" s="1" t="s">
        <v>81</v>
      </c>
      <c r="AP40" s="1" t="s">
        <v>78</v>
      </c>
      <c r="AQ40" s="1" t="s">
        <v>78</v>
      </c>
      <c r="AR40" s="1" t="s">
        <v>78</v>
      </c>
      <c r="AS40" s="1" t="s">
        <v>80</v>
      </c>
      <c r="AT40" s="1" t="s">
        <v>81</v>
      </c>
      <c r="AW40" s="1" t="s">
        <v>84</v>
      </c>
      <c r="AX40" s="1" t="s">
        <v>232</v>
      </c>
      <c r="AY40" s="1" t="s">
        <v>84</v>
      </c>
      <c r="AZ40" s="1" t="s">
        <v>97</v>
      </c>
      <c r="BB40" s="1">
        <v>3</v>
      </c>
      <c r="BC40" s="1">
        <v>2</v>
      </c>
      <c r="BD40" s="1" t="s">
        <v>81</v>
      </c>
      <c r="BE40" s="1" t="s">
        <v>80</v>
      </c>
      <c r="BF40" s="1" t="s">
        <v>86</v>
      </c>
      <c r="BG40" s="1" t="s">
        <v>87</v>
      </c>
      <c r="BH40" s="1" t="s">
        <v>81</v>
      </c>
      <c r="BI40" s="1" t="s">
        <v>87</v>
      </c>
      <c r="BJ40" s="1" t="s">
        <v>81</v>
      </c>
      <c r="BK40" s="1" t="s">
        <v>81</v>
      </c>
      <c r="BL40" s="1" t="s">
        <v>81</v>
      </c>
      <c r="BN40" s="1" t="s">
        <v>79</v>
      </c>
    </row>
    <row r="41" spans="1:66" ht="12.75" x14ac:dyDescent="0.35">
      <c r="A41" s="2">
        <v>43122.17812837963</v>
      </c>
      <c r="B41" s="1" t="s">
        <v>65</v>
      </c>
      <c r="C41" s="1" t="s">
        <v>107</v>
      </c>
      <c r="D41" s="1" t="s">
        <v>108</v>
      </c>
      <c r="E41" s="1" t="s">
        <v>233</v>
      </c>
      <c r="F41" s="1" t="s">
        <v>101</v>
      </c>
      <c r="G41" s="1" t="s">
        <v>70</v>
      </c>
      <c r="H41" s="1" t="s">
        <v>91</v>
      </c>
      <c r="I41" s="1" t="s">
        <v>72</v>
      </c>
      <c r="J41" s="1" t="s">
        <v>72</v>
      </c>
      <c r="K41" s="1" t="s">
        <v>74</v>
      </c>
      <c r="L41" s="1" t="s">
        <v>74</v>
      </c>
      <c r="M41" s="1" t="s">
        <v>72</v>
      </c>
      <c r="N41" s="1" t="s">
        <v>72</v>
      </c>
      <c r="O41" s="1" t="s">
        <v>73</v>
      </c>
      <c r="P41" s="1" t="s">
        <v>73</v>
      </c>
      <c r="Q41" s="1" t="s">
        <v>73</v>
      </c>
      <c r="R41" s="1" t="s">
        <v>73</v>
      </c>
      <c r="S41" s="1" t="s">
        <v>73</v>
      </c>
      <c r="T41" s="1" t="s">
        <v>74</v>
      </c>
      <c r="U41" s="1" t="s">
        <v>72</v>
      </c>
      <c r="V41" s="1" t="s">
        <v>72</v>
      </c>
      <c r="W41" s="1" t="s">
        <v>72</v>
      </c>
      <c r="X41" s="1" t="s">
        <v>74</v>
      </c>
      <c r="Y41" s="1" t="s">
        <v>97</v>
      </c>
      <c r="AA41" s="1" t="s">
        <v>107</v>
      </c>
      <c r="AB41" s="1" t="s">
        <v>107</v>
      </c>
      <c r="AC41" s="1" t="s">
        <v>93</v>
      </c>
      <c r="AD41" s="1" t="s">
        <v>94</v>
      </c>
      <c r="AE41" s="1" t="s">
        <v>93</v>
      </c>
      <c r="AF41" s="1" t="s">
        <v>76</v>
      </c>
      <c r="AG41" s="1" t="s">
        <v>111</v>
      </c>
      <c r="AH41" s="1" t="s">
        <v>107</v>
      </c>
      <c r="AI41" s="1" t="s">
        <v>93</v>
      </c>
      <c r="AJ41" s="1" t="s">
        <v>107</v>
      </c>
      <c r="AK41" s="1" t="s">
        <v>78</v>
      </c>
      <c r="AL41" s="1" t="s">
        <v>78</v>
      </c>
      <c r="AM41" s="1" t="s">
        <v>78</v>
      </c>
      <c r="AN41" s="1" t="s">
        <v>81</v>
      </c>
      <c r="AO41" s="1" t="s">
        <v>81</v>
      </c>
      <c r="AP41" s="1" t="s">
        <v>81</v>
      </c>
      <c r="AQ41" s="1" t="s">
        <v>81</v>
      </c>
      <c r="AR41" s="1" t="s">
        <v>81</v>
      </c>
      <c r="AS41" s="1" t="s">
        <v>81</v>
      </c>
      <c r="AT41" s="1" t="s">
        <v>81</v>
      </c>
      <c r="AW41" s="1" t="s">
        <v>84</v>
      </c>
      <c r="AX41" s="1" t="s">
        <v>234</v>
      </c>
      <c r="AY41" s="1" t="s">
        <v>84</v>
      </c>
      <c r="AZ41" s="1" t="s">
        <v>97</v>
      </c>
      <c r="BB41" s="1">
        <v>3</v>
      </c>
      <c r="BC41" s="1">
        <v>3</v>
      </c>
      <c r="BD41" s="1" t="s">
        <v>87</v>
      </c>
      <c r="BE41" s="1" t="s">
        <v>87</v>
      </c>
      <c r="BF41" s="1" t="s">
        <v>87</v>
      </c>
      <c r="BG41" s="1" t="s">
        <v>87</v>
      </c>
      <c r="BH41" s="1" t="s">
        <v>87</v>
      </c>
      <c r="BI41" s="1" t="s">
        <v>87</v>
      </c>
      <c r="BJ41" s="1" t="s">
        <v>87</v>
      </c>
      <c r="BK41" s="1" t="s">
        <v>86</v>
      </c>
      <c r="BL41" s="1" t="s">
        <v>86</v>
      </c>
      <c r="BM41" s="1" t="s">
        <v>235</v>
      </c>
      <c r="BN41" s="1" t="s">
        <v>86</v>
      </c>
    </row>
    <row r="42" spans="1:66" ht="12.75" x14ac:dyDescent="0.35">
      <c r="A42" s="2">
        <v>43122.255548460649</v>
      </c>
      <c r="B42" s="1" t="s">
        <v>65</v>
      </c>
      <c r="C42" s="1" t="s">
        <v>100</v>
      </c>
      <c r="D42" s="1" t="s">
        <v>67</v>
      </c>
      <c r="E42" s="1" t="s">
        <v>236</v>
      </c>
      <c r="F42" s="1" t="s">
        <v>101</v>
      </c>
      <c r="G42" s="1" t="s">
        <v>77</v>
      </c>
      <c r="H42" s="1" t="s">
        <v>124</v>
      </c>
      <c r="I42" s="1" t="s">
        <v>72</v>
      </c>
      <c r="J42" s="1" t="s">
        <v>72</v>
      </c>
      <c r="K42" s="1" t="s">
        <v>74</v>
      </c>
      <c r="L42" s="1" t="s">
        <v>72</v>
      </c>
      <c r="M42" s="1" t="s">
        <v>74</v>
      </c>
      <c r="N42" s="1" t="s">
        <v>74</v>
      </c>
      <c r="O42" s="1" t="s">
        <v>72</v>
      </c>
      <c r="P42" s="1" t="s">
        <v>72</v>
      </c>
      <c r="Q42" s="1" t="s">
        <v>72</v>
      </c>
      <c r="R42" s="1" t="s">
        <v>72</v>
      </c>
      <c r="S42" s="1" t="s">
        <v>72</v>
      </c>
      <c r="T42" s="1" t="s">
        <v>72</v>
      </c>
      <c r="U42" s="1" t="s">
        <v>74</v>
      </c>
      <c r="V42" s="1" t="s">
        <v>74</v>
      </c>
      <c r="W42" s="1" t="s">
        <v>97</v>
      </c>
      <c r="X42" s="1" t="s">
        <v>74</v>
      </c>
      <c r="AA42" s="1" t="s">
        <v>76</v>
      </c>
      <c r="AB42" s="1" t="s">
        <v>76</v>
      </c>
      <c r="AC42" s="1" t="s">
        <v>76</v>
      </c>
      <c r="AD42" s="1" t="s">
        <v>117</v>
      </c>
      <c r="AE42" s="1" t="s">
        <v>117</v>
      </c>
      <c r="AF42" s="1" t="s">
        <v>76</v>
      </c>
      <c r="AG42" s="1" t="s">
        <v>76</v>
      </c>
      <c r="AH42" s="1" t="s">
        <v>76</v>
      </c>
      <c r="AI42" s="1" t="s">
        <v>93</v>
      </c>
      <c r="AJ42" s="1" t="s">
        <v>117</v>
      </c>
      <c r="AK42" s="1" t="s">
        <v>81</v>
      </c>
      <c r="AL42" s="1" t="s">
        <v>86</v>
      </c>
      <c r="AM42" s="1" t="s">
        <v>86</v>
      </c>
      <c r="AN42" s="1" t="s">
        <v>81</v>
      </c>
      <c r="AO42" s="1" t="s">
        <v>78</v>
      </c>
      <c r="AP42" s="1" t="s">
        <v>81</v>
      </c>
      <c r="AQ42" s="1" t="s">
        <v>78</v>
      </c>
      <c r="AR42" s="1" t="s">
        <v>81</v>
      </c>
      <c r="AS42" s="1" t="s">
        <v>81</v>
      </c>
      <c r="AT42" s="1" t="s">
        <v>81</v>
      </c>
      <c r="AV42" s="1" t="s">
        <v>237</v>
      </c>
      <c r="AW42" s="1" t="s">
        <v>84</v>
      </c>
      <c r="AX42" s="1" t="s">
        <v>238</v>
      </c>
      <c r="AY42" s="1" t="s">
        <v>97</v>
      </c>
      <c r="AZ42" s="1" t="s">
        <v>84</v>
      </c>
      <c r="BA42" s="1" t="s">
        <v>239</v>
      </c>
      <c r="BB42" s="1">
        <v>1</v>
      </c>
      <c r="BC42" s="1">
        <v>2</v>
      </c>
      <c r="BD42" s="1" t="s">
        <v>80</v>
      </c>
      <c r="BE42" s="1" t="s">
        <v>80</v>
      </c>
      <c r="BF42" s="1" t="s">
        <v>86</v>
      </c>
      <c r="BG42" s="1" t="s">
        <v>81</v>
      </c>
      <c r="BH42" s="1" t="s">
        <v>87</v>
      </c>
      <c r="BI42" s="1" t="s">
        <v>87</v>
      </c>
      <c r="BJ42" s="1" t="s">
        <v>81</v>
      </c>
      <c r="BK42" s="1" t="s">
        <v>80</v>
      </c>
      <c r="BL42" s="1" t="s">
        <v>81</v>
      </c>
      <c r="BN42" s="1" t="s">
        <v>86</v>
      </c>
    </row>
    <row r="43" spans="1:66" ht="12.75" x14ac:dyDescent="0.35">
      <c r="A43" s="2">
        <v>43122.271661469902</v>
      </c>
      <c r="B43" s="1" t="s">
        <v>65</v>
      </c>
      <c r="C43" s="1" t="s">
        <v>117</v>
      </c>
      <c r="D43" s="1" t="s">
        <v>108</v>
      </c>
      <c r="E43" s="1" t="s">
        <v>90</v>
      </c>
      <c r="F43" s="1" t="s">
        <v>101</v>
      </c>
      <c r="G43" s="1" t="s">
        <v>240</v>
      </c>
      <c r="H43" s="1" t="s">
        <v>71</v>
      </c>
      <c r="I43" s="1" t="s">
        <v>74</v>
      </c>
      <c r="J43" s="1" t="s">
        <v>72</v>
      </c>
      <c r="K43" s="1" t="s">
        <v>72</v>
      </c>
      <c r="L43" s="1" t="s">
        <v>72</v>
      </c>
      <c r="M43" s="1" t="s">
        <v>72</v>
      </c>
      <c r="N43" s="1" t="s">
        <v>72</v>
      </c>
      <c r="O43" s="1" t="s">
        <v>72</v>
      </c>
      <c r="P43" s="1" t="s">
        <v>73</v>
      </c>
      <c r="Q43" s="1" t="s">
        <v>72</v>
      </c>
      <c r="R43" s="1" t="s">
        <v>73</v>
      </c>
      <c r="S43" s="1" t="s">
        <v>72</v>
      </c>
      <c r="T43" s="1" t="s">
        <v>74</v>
      </c>
      <c r="U43" s="1" t="s">
        <v>74</v>
      </c>
      <c r="V43" s="1" t="s">
        <v>72</v>
      </c>
      <c r="W43" s="1" t="s">
        <v>74</v>
      </c>
      <c r="X43" s="1" t="s">
        <v>74</v>
      </c>
      <c r="Y43" s="1" t="s">
        <v>97</v>
      </c>
      <c r="AA43" s="1" t="s">
        <v>117</v>
      </c>
      <c r="AB43" s="1" t="s">
        <v>94</v>
      </c>
      <c r="AC43" s="1" t="s">
        <v>76</v>
      </c>
      <c r="AD43" s="1" t="s">
        <v>117</v>
      </c>
      <c r="AE43" s="1" t="s">
        <v>117</v>
      </c>
      <c r="AF43" s="1" t="s">
        <v>117</v>
      </c>
      <c r="AG43" s="1" t="s">
        <v>76</v>
      </c>
      <c r="AH43" s="1" t="s">
        <v>76</v>
      </c>
      <c r="AI43" s="1" t="s">
        <v>117</v>
      </c>
      <c r="AJ43" s="1" t="s">
        <v>118</v>
      </c>
      <c r="AK43" s="1" t="s">
        <v>78</v>
      </c>
      <c r="AL43" s="1" t="s">
        <v>80</v>
      </c>
      <c r="AM43" s="1" t="s">
        <v>80</v>
      </c>
      <c r="AN43" s="1" t="s">
        <v>81</v>
      </c>
      <c r="AO43" s="1" t="s">
        <v>81</v>
      </c>
      <c r="AP43" s="1" t="s">
        <v>80</v>
      </c>
      <c r="AQ43" s="1" t="s">
        <v>80</v>
      </c>
      <c r="AR43" s="1" t="s">
        <v>86</v>
      </c>
      <c r="AS43" s="1" t="s">
        <v>80</v>
      </c>
      <c r="AT43" s="1" t="s">
        <v>78</v>
      </c>
      <c r="AW43" s="1" t="s">
        <v>84</v>
      </c>
      <c r="AY43" s="1" t="s">
        <v>97</v>
      </c>
      <c r="AZ43" s="1" t="s">
        <v>82</v>
      </c>
      <c r="BB43" s="1">
        <v>1</v>
      </c>
      <c r="BC43" s="1">
        <v>2</v>
      </c>
      <c r="BD43" s="1" t="s">
        <v>81</v>
      </c>
      <c r="BE43" s="1" t="s">
        <v>81</v>
      </c>
      <c r="BF43" s="1" t="s">
        <v>81</v>
      </c>
      <c r="BG43" s="1" t="s">
        <v>80</v>
      </c>
      <c r="BH43" s="1" t="s">
        <v>81</v>
      </c>
      <c r="BI43" s="1" t="s">
        <v>81</v>
      </c>
      <c r="BJ43" s="1" t="s">
        <v>81</v>
      </c>
      <c r="BK43" s="1" t="s">
        <v>81</v>
      </c>
      <c r="BL43" s="1" t="s">
        <v>81</v>
      </c>
      <c r="BN43" s="1" t="s">
        <v>86</v>
      </c>
    </row>
    <row r="44" spans="1:66" ht="12.75" x14ac:dyDescent="0.35">
      <c r="A44" s="2">
        <v>43122.282160057875</v>
      </c>
      <c r="B44" s="1" t="s">
        <v>65</v>
      </c>
      <c r="C44" s="1" t="s">
        <v>117</v>
      </c>
      <c r="D44" s="1" t="s">
        <v>108</v>
      </c>
      <c r="E44" s="1" t="s">
        <v>241</v>
      </c>
      <c r="F44" s="1" t="s">
        <v>101</v>
      </c>
      <c r="G44" s="1" t="s">
        <v>242</v>
      </c>
      <c r="H44" s="1" t="s">
        <v>71</v>
      </c>
      <c r="I44" s="1" t="s">
        <v>74</v>
      </c>
      <c r="J44" s="1" t="s">
        <v>73</v>
      </c>
      <c r="K44" s="1" t="s">
        <v>97</v>
      </c>
      <c r="L44" s="1" t="s">
        <v>72</v>
      </c>
      <c r="M44" s="1" t="s">
        <v>72</v>
      </c>
      <c r="N44" s="1" t="s">
        <v>72</v>
      </c>
      <c r="O44" s="1" t="s">
        <v>73</v>
      </c>
      <c r="P44" s="1" t="s">
        <v>73</v>
      </c>
      <c r="Q44" s="1" t="s">
        <v>72</v>
      </c>
      <c r="R44" s="1" t="s">
        <v>73</v>
      </c>
      <c r="S44" s="1" t="s">
        <v>73</v>
      </c>
      <c r="T44" s="1" t="s">
        <v>74</v>
      </c>
      <c r="U44" s="1" t="s">
        <v>72</v>
      </c>
      <c r="V44" s="1" t="s">
        <v>73</v>
      </c>
      <c r="W44" s="1" t="s">
        <v>72</v>
      </c>
      <c r="X44" s="1" t="s">
        <v>74</v>
      </c>
      <c r="Y44" s="1" t="s">
        <v>72</v>
      </c>
      <c r="Z44" s="1" t="s">
        <v>243</v>
      </c>
      <c r="AA44" s="1" t="s">
        <v>117</v>
      </c>
      <c r="AB44" s="1" t="s">
        <v>117</v>
      </c>
      <c r="AC44" s="1" t="s">
        <v>76</v>
      </c>
      <c r="AD44" s="1" t="s">
        <v>76</v>
      </c>
      <c r="AE44" s="1" t="s">
        <v>76</v>
      </c>
      <c r="AF44" s="1" t="s">
        <v>76</v>
      </c>
      <c r="AG44" s="1" t="s">
        <v>76</v>
      </c>
      <c r="AH44" s="1" t="s">
        <v>76</v>
      </c>
      <c r="AI44" s="1" t="s">
        <v>76</v>
      </c>
      <c r="AJ44" s="1" t="s">
        <v>117</v>
      </c>
      <c r="AK44" s="1" t="s">
        <v>78</v>
      </c>
      <c r="AL44" s="1" t="s">
        <v>80</v>
      </c>
      <c r="AM44" s="1" t="s">
        <v>81</v>
      </c>
      <c r="AN44" s="1" t="s">
        <v>80</v>
      </c>
      <c r="AO44" s="1" t="s">
        <v>80</v>
      </c>
      <c r="AP44" s="1" t="s">
        <v>80</v>
      </c>
      <c r="AQ44" s="1" t="s">
        <v>81</v>
      </c>
      <c r="AR44" s="1" t="s">
        <v>80</v>
      </c>
      <c r="AS44" s="1" t="s">
        <v>80</v>
      </c>
      <c r="AT44" s="1" t="s">
        <v>78</v>
      </c>
      <c r="AW44" s="1" t="s">
        <v>84</v>
      </c>
      <c r="AX44" s="1" t="s">
        <v>244</v>
      </c>
      <c r="AY44" s="1" t="s">
        <v>84</v>
      </c>
      <c r="AZ44" s="1" t="s">
        <v>82</v>
      </c>
      <c r="BA44" s="1" t="s">
        <v>245</v>
      </c>
      <c r="BB44" s="1">
        <v>1</v>
      </c>
      <c r="BC44" s="1">
        <v>2</v>
      </c>
      <c r="BD44" s="1" t="s">
        <v>81</v>
      </c>
      <c r="BE44" s="1" t="s">
        <v>81</v>
      </c>
      <c r="BF44" s="1" t="s">
        <v>81</v>
      </c>
      <c r="BG44" s="1" t="s">
        <v>87</v>
      </c>
      <c r="BH44" s="1" t="s">
        <v>87</v>
      </c>
      <c r="BI44" s="1" t="s">
        <v>87</v>
      </c>
      <c r="BJ44" s="1" t="s">
        <v>81</v>
      </c>
      <c r="BK44" s="1" t="s">
        <v>81</v>
      </c>
      <c r="BL44" s="1" t="s">
        <v>81</v>
      </c>
      <c r="BN44" s="1" t="s">
        <v>81</v>
      </c>
    </row>
    <row r="45" spans="1:66" ht="12.75" x14ac:dyDescent="0.35">
      <c r="A45" s="2">
        <v>43122.299594606477</v>
      </c>
      <c r="B45" s="1" t="s">
        <v>65</v>
      </c>
      <c r="C45" s="1" t="s">
        <v>66</v>
      </c>
      <c r="D45" s="1" t="s">
        <v>67</v>
      </c>
      <c r="E45" s="1" t="s">
        <v>90</v>
      </c>
      <c r="F45" s="1" t="s">
        <v>101</v>
      </c>
      <c r="G45" s="1" t="s">
        <v>77</v>
      </c>
      <c r="H45" s="1" t="s">
        <v>91</v>
      </c>
      <c r="I45" s="1" t="s">
        <v>74</v>
      </c>
      <c r="J45" s="1" t="s">
        <v>72</v>
      </c>
      <c r="K45" s="1" t="s">
        <v>72</v>
      </c>
      <c r="L45" s="1" t="s">
        <v>74</v>
      </c>
      <c r="M45" s="1" t="s">
        <v>97</v>
      </c>
      <c r="N45" s="1" t="s">
        <v>74</v>
      </c>
      <c r="O45" s="1" t="s">
        <v>73</v>
      </c>
      <c r="P45" s="1" t="s">
        <v>72</v>
      </c>
      <c r="Q45" s="1" t="s">
        <v>74</v>
      </c>
      <c r="R45" s="1" t="s">
        <v>73</v>
      </c>
      <c r="S45" s="1" t="s">
        <v>73</v>
      </c>
      <c r="T45" s="1" t="s">
        <v>74</v>
      </c>
      <c r="U45" s="1" t="s">
        <v>74</v>
      </c>
      <c r="V45" s="1" t="s">
        <v>73</v>
      </c>
      <c r="W45" s="1" t="s">
        <v>74</v>
      </c>
      <c r="X45" s="1" t="s">
        <v>73</v>
      </c>
      <c r="AA45" s="1" t="s">
        <v>75</v>
      </c>
      <c r="AB45" s="1" t="s">
        <v>198</v>
      </c>
      <c r="AC45" s="1" t="s">
        <v>135</v>
      </c>
      <c r="AD45" s="1" t="s">
        <v>198</v>
      </c>
      <c r="AE45" s="1" t="s">
        <v>102</v>
      </c>
      <c r="AF45" s="1" t="s">
        <v>76</v>
      </c>
      <c r="AG45" s="1" t="s">
        <v>76</v>
      </c>
      <c r="AH45" s="1" t="s">
        <v>76</v>
      </c>
      <c r="AI45" s="1" t="s">
        <v>76</v>
      </c>
      <c r="AJ45" s="1" t="s">
        <v>94</v>
      </c>
      <c r="AK45" s="1" t="s">
        <v>81</v>
      </c>
      <c r="AL45" s="1" t="s">
        <v>80</v>
      </c>
      <c r="AM45" s="1" t="s">
        <v>86</v>
      </c>
      <c r="AN45" s="1" t="s">
        <v>81</v>
      </c>
      <c r="AO45" s="1" t="s">
        <v>78</v>
      </c>
      <c r="AP45" s="1" t="s">
        <v>81</v>
      </c>
      <c r="AQ45" s="1" t="s">
        <v>81</v>
      </c>
      <c r="AR45" s="1" t="s">
        <v>86</v>
      </c>
      <c r="AS45" s="1" t="s">
        <v>86</v>
      </c>
      <c r="AT45" s="1" t="s">
        <v>78</v>
      </c>
      <c r="AW45" s="1" t="s">
        <v>97</v>
      </c>
      <c r="AY45" s="1" t="s">
        <v>84</v>
      </c>
      <c r="AZ45" s="1" t="s">
        <v>84</v>
      </c>
      <c r="BA45" s="1" t="s">
        <v>246</v>
      </c>
      <c r="BB45" s="1">
        <v>3</v>
      </c>
      <c r="BC45" s="1">
        <v>2</v>
      </c>
      <c r="BD45" s="1" t="s">
        <v>87</v>
      </c>
      <c r="BE45" s="1" t="s">
        <v>87</v>
      </c>
      <c r="BF45" s="1" t="s">
        <v>87</v>
      </c>
      <c r="BG45" s="1" t="s">
        <v>86</v>
      </c>
      <c r="BH45" s="1" t="s">
        <v>87</v>
      </c>
      <c r="BI45" s="1" t="s">
        <v>87</v>
      </c>
      <c r="BJ45" s="1" t="s">
        <v>87</v>
      </c>
      <c r="BK45" s="1" t="s">
        <v>80</v>
      </c>
      <c r="BL45" s="1" t="s">
        <v>87</v>
      </c>
      <c r="BN45" s="1" t="s">
        <v>80</v>
      </c>
    </row>
    <row r="46" spans="1:66" ht="12.75" x14ac:dyDescent="0.35">
      <c r="A46" s="2">
        <v>43122.347663090273</v>
      </c>
      <c r="B46" s="1" t="s">
        <v>65</v>
      </c>
      <c r="C46" s="1" t="s">
        <v>66</v>
      </c>
      <c r="D46" s="1" t="s">
        <v>67</v>
      </c>
      <c r="E46" s="1" t="s">
        <v>68</v>
      </c>
      <c r="F46" s="1" t="s">
        <v>128</v>
      </c>
      <c r="G46" s="1" t="s">
        <v>70</v>
      </c>
      <c r="H46" s="1" t="s">
        <v>71</v>
      </c>
      <c r="I46" s="1" t="s">
        <v>74</v>
      </c>
      <c r="J46" s="1" t="s">
        <v>72</v>
      </c>
      <c r="K46" s="1" t="s">
        <v>73</v>
      </c>
      <c r="L46" s="1" t="s">
        <v>72</v>
      </c>
      <c r="M46" s="1" t="s">
        <v>74</v>
      </c>
      <c r="N46" s="1" t="s">
        <v>74</v>
      </c>
      <c r="O46" s="1" t="s">
        <v>73</v>
      </c>
      <c r="P46" s="1" t="s">
        <v>73</v>
      </c>
      <c r="Q46" s="1" t="s">
        <v>72</v>
      </c>
      <c r="R46" s="1" t="s">
        <v>73</v>
      </c>
      <c r="S46" s="1" t="s">
        <v>72</v>
      </c>
      <c r="T46" s="1" t="s">
        <v>74</v>
      </c>
      <c r="U46" s="1" t="s">
        <v>74</v>
      </c>
      <c r="V46" s="1" t="s">
        <v>73</v>
      </c>
      <c r="W46" s="1" t="s">
        <v>73</v>
      </c>
      <c r="X46" s="1" t="s">
        <v>74</v>
      </c>
      <c r="AA46" s="1" t="s">
        <v>76</v>
      </c>
      <c r="AB46" s="1" t="s">
        <v>164</v>
      </c>
      <c r="AC46" s="1" t="s">
        <v>93</v>
      </c>
      <c r="AD46" s="1" t="s">
        <v>93</v>
      </c>
      <c r="AE46" s="1" t="s">
        <v>93</v>
      </c>
      <c r="AF46" s="1" t="s">
        <v>93</v>
      </c>
      <c r="AG46" s="1" t="s">
        <v>76</v>
      </c>
      <c r="AH46" s="1" t="s">
        <v>198</v>
      </c>
      <c r="AI46" s="1" t="s">
        <v>93</v>
      </c>
      <c r="AJ46" s="1" t="s">
        <v>94</v>
      </c>
      <c r="AK46" s="1" t="s">
        <v>78</v>
      </c>
      <c r="AL46" s="1" t="s">
        <v>78</v>
      </c>
      <c r="AM46" s="1" t="s">
        <v>81</v>
      </c>
      <c r="AN46" s="1" t="s">
        <v>81</v>
      </c>
      <c r="AO46" s="1" t="s">
        <v>78</v>
      </c>
      <c r="AP46" s="1" t="s">
        <v>81</v>
      </c>
      <c r="AQ46" s="1" t="s">
        <v>79</v>
      </c>
      <c r="AR46" s="1" t="s">
        <v>86</v>
      </c>
      <c r="AS46" s="1" t="s">
        <v>81</v>
      </c>
      <c r="AT46" s="1" t="s">
        <v>78</v>
      </c>
      <c r="AW46" s="1" t="s">
        <v>84</v>
      </c>
      <c r="AY46" s="1" t="s">
        <v>84</v>
      </c>
      <c r="AZ46" s="1" t="s">
        <v>82</v>
      </c>
      <c r="BB46" s="1">
        <v>4</v>
      </c>
      <c r="BC46" s="1">
        <v>2</v>
      </c>
      <c r="BD46" s="1" t="s">
        <v>87</v>
      </c>
      <c r="BE46" s="1" t="s">
        <v>81</v>
      </c>
      <c r="BF46" s="1" t="s">
        <v>81</v>
      </c>
      <c r="BG46" s="1" t="s">
        <v>80</v>
      </c>
      <c r="BH46" s="1" t="s">
        <v>81</v>
      </c>
      <c r="BI46" s="1" t="s">
        <v>87</v>
      </c>
      <c r="BJ46" s="1" t="s">
        <v>87</v>
      </c>
      <c r="BK46" s="1" t="s">
        <v>81</v>
      </c>
      <c r="BL46" s="1" t="s">
        <v>81</v>
      </c>
      <c r="BN46" s="1" t="s">
        <v>81</v>
      </c>
    </row>
    <row r="47" spans="1:66" ht="12.75" x14ac:dyDescent="0.35">
      <c r="A47" s="2">
        <v>43122.348629328699</v>
      </c>
      <c r="B47" s="1" t="s">
        <v>65</v>
      </c>
      <c r="C47" s="1" t="s">
        <v>66</v>
      </c>
      <c r="D47" s="1" t="s">
        <v>67</v>
      </c>
      <c r="E47" s="1" t="s">
        <v>68</v>
      </c>
      <c r="F47" s="1" t="s">
        <v>101</v>
      </c>
      <c r="G47" s="1" t="s">
        <v>70</v>
      </c>
      <c r="H47" s="1" t="s">
        <v>180</v>
      </c>
      <c r="I47" s="1" t="s">
        <v>74</v>
      </c>
      <c r="J47" s="1" t="s">
        <v>74</v>
      </c>
      <c r="K47" s="1" t="s">
        <v>74</v>
      </c>
      <c r="L47" s="1" t="s">
        <v>74</v>
      </c>
      <c r="M47" s="1" t="s">
        <v>74</v>
      </c>
      <c r="N47" s="1" t="s">
        <v>74</v>
      </c>
      <c r="O47" s="1" t="s">
        <v>72</v>
      </c>
      <c r="P47" s="1" t="s">
        <v>72</v>
      </c>
      <c r="Q47" s="1" t="s">
        <v>74</v>
      </c>
      <c r="R47" s="1" t="s">
        <v>72</v>
      </c>
      <c r="S47" s="1" t="s">
        <v>74</v>
      </c>
      <c r="T47" s="1" t="s">
        <v>74</v>
      </c>
      <c r="U47" s="1" t="s">
        <v>74</v>
      </c>
      <c r="V47" s="1" t="s">
        <v>72</v>
      </c>
      <c r="W47" s="1" t="s">
        <v>72</v>
      </c>
      <c r="X47" s="1" t="s">
        <v>74</v>
      </c>
      <c r="AA47" s="1" t="s">
        <v>102</v>
      </c>
      <c r="AB47" s="1" t="s">
        <v>76</v>
      </c>
      <c r="AC47" s="1" t="s">
        <v>76</v>
      </c>
      <c r="AD47" s="1" t="s">
        <v>102</v>
      </c>
      <c r="AE47" s="1" t="s">
        <v>102</v>
      </c>
      <c r="AF47" s="1" t="s">
        <v>76</v>
      </c>
      <c r="AG47" s="1" t="s">
        <v>76</v>
      </c>
      <c r="AH47" s="1" t="s">
        <v>76</v>
      </c>
      <c r="AI47" s="1" t="s">
        <v>102</v>
      </c>
      <c r="AJ47" s="1" t="s">
        <v>94</v>
      </c>
      <c r="AK47" s="1" t="s">
        <v>81</v>
      </c>
      <c r="AL47" s="1" t="s">
        <v>81</v>
      </c>
      <c r="AM47" s="1" t="s">
        <v>80</v>
      </c>
      <c r="AN47" s="1" t="s">
        <v>78</v>
      </c>
      <c r="AO47" s="1" t="s">
        <v>78</v>
      </c>
      <c r="AP47" s="1" t="s">
        <v>80</v>
      </c>
      <c r="AQ47" s="1" t="s">
        <v>80</v>
      </c>
      <c r="AR47" s="1" t="s">
        <v>80</v>
      </c>
      <c r="AS47" s="1" t="s">
        <v>81</v>
      </c>
      <c r="AT47" s="1" t="s">
        <v>78</v>
      </c>
      <c r="AW47" s="1" t="s">
        <v>84</v>
      </c>
      <c r="AX47" s="1" t="s">
        <v>247</v>
      </c>
      <c r="AY47" s="1" t="s">
        <v>84</v>
      </c>
      <c r="AZ47" s="1" t="s">
        <v>97</v>
      </c>
      <c r="BB47" s="1">
        <v>3</v>
      </c>
      <c r="BC47" s="1">
        <v>2</v>
      </c>
      <c r="BD47" s="1" t="s">
        <v>81</v>
      </c>
      <c r="BE47" s="1" t="s">
        <v>86</v>
      </c>
      <c r="BF47" s="1" t="s">
        <v>86</v>
      </c>
      <c r="BG47" s="1" t="s">
        <v>80</v>
      </c>
      <c r="BH47" s="1" t="s">
        <v>87</v>
      </c>
      <c r="BI47" s="1" t="s">
        <v>87</v>
      </c>
      <c r="BJ47" s="1" t="s">
        <v>81</v>
      </c>
      <c r="BK47" s="1" t="s">
        <v>86</v>
      </c>
      <c r="BL47" s="1" t="s">
        <v>86</v>
      </c>
      <c r="BM47" s="1" t="s">
        <v>248</v>
      </c>
      <c r="BN47" s="1" t="s">
        <v>86</v>
      </c>
    </row>
    <row r="48" spans="1:66" ht="12.75" x14ac:dyDescent="0.35">
      <c r="A48" s="2">
        <v>43122.362799837967</v>
      </c>
      <c r="B48" s="1" t="s">
        <v>65</v>
      </c>
      <c r="C48" s="1" t="s">
        <v>66</v>
      </c>
      <c r="D48" s="1" t="s">
        <v>67</v>
      </c>
      <c r="E48" s="1" t="s">
        <v>68</v>
      </c>
      <c r="F48" s="1" t="s">
        <v>128</v>
      </c>
      <c r="G48" s="1" t="s">
        <v>77</v>
      </c>
      <c r="H48" s="1" t="s">
        <v>91</v>
      </c>
      <c r="I48" s="1" t="s">
        <v>72</v>
      </c>
      <c r="J48" s="1" t="s">
        <v>74</v>
      </c>
      <c r="K48" s="1" t="s">
        <v>97</v>
      </c>
      <c r="L48" s="1" t="s">
        <v>73</v>
      </c>
      <c r="M48" s="1" t="s">
        <v>72</v>
      </c>
      <c r="N48" s="1" t="s">
        <v>72</v>
      </c>
      <c r="O48" s="1" t="s">
        <v>73</v>
      </c>
      <c r="P48" s="1" t="s">
        <v>73</v>
      </c>
      <c r="Q48" s="1" t="s">
        <v>97</v>
      </c>
      <c r="R48" s="1" t="s">
        <v>97</v>
      </c>
      <c r="S48" s="1" t="s">
        <v>72</v>
      </c>
      <c r="T48" s="1" t="s">
        <v>74</v>
      </c>
      <c r="U48" s="1" t="s">
        <v>74</v>
      </c>
      <c r="V48" s="1" t="s">
        <v>97</v>
      </c>
      <c r="W48" s="1" t="s">
        <v>74</v>
      </c>
      <c r="X48" s="1" t="s">
        <v>72</v>
      </c>
      <c r="AA48" s="1" t="s">
        <v>93</v>
      </c>
      <c r="AB48" s="1" t="s">
        <v>76</v>
      </c>
      <c r="AC48" s="1" t="s">
        <v>102</v>
      </c>
      <c r="AD48" s="1" t="s">
        <v>94</v>
      </c>
      <c r="AE48" s="1" t="s">
        <v>93</v>
      </c>
      <c r="AF48" s="1" t="s">
        <v>76</v>
      </c>
      <c r="AG48" s="1" t="s">
        <v>94</v>
      </c>
      <c r="AH48" s="1" t="s">
        <v>76</v>
      </c>
      <c r="AI48" s="1" t="s">
        <v>94</v>
      </c>
      <c r="AJ48" s="1" t="s">
        <v>142</v>
      </c>
      <c r="AK48" s="1" t="s">
        <v>80</v>
      </c>
      <c r="AL48" s="1" t="s">
        <v>81</v>
      </c>
      <c r="AM48" s="1" t="s">
        <v>81</v>
      </c>
      <c r="AN48" s="1" t="s">
        <v>81</v>
      </c>
      <c r="AO48" s="1" t="s">
        <v>80</v>
      </c>
      <c r="AP48" s="1" t="s">
        <v>80</v>
      </c>
      <c r="AQ48" s="1" t="s">
        <v>81</v>
      </c>
      <c r="AR48" s="1" t="s">
        <v>81</v>
      </c>
      <c r="AS48" s="1" t="s">
        <v>81</v>
      </c>
      <c r="AT48" s="1" t="s">
        <v>81</v>
      </c>
      <c r="AV48" s="1" t="s">
        <v>249</v>
      </c>
      <c r="AW48" s="1" t="s">
        <v>84</v>
      </c>
      <c r="AX48" s="1" t="s">
        <v>250</v>
      </c>
      <c r="AY48" s="1" t="s">
        <v>84</v>
      </c>
      <c r="AZ48" s="1" t="s">
        <v>97</v>
      </c>
      <c r="BB48" s="1">
        <v>4</v>
      </c>
      <c r="BC48" s="1">
        <v>3</v>
      </c>
      <c r="BD48" s="1" t="s">
        <v>81</v>
      </c>
      <c r="BE48" s="1" t="s">
        <v>80</v>
      </c>
      <c r="BF48" s="1" t="s">
        <v>80</v>
      </c>
      <c r="BG48" s="1" t="s">
        <v>87</v>
      </c>
      <c r="BH48" s="1" t="s">
        <v>87</v>
      </c>
      <c r="BI48" s="1" t="s">
        <v>87</v>
      </c>
      <c r="BJ48" s="1" t="s">
        <v>87</v>
      </c>
      <c r="BK48" s="1" t="s">
        <v>80</v>
      </c>
      <c r="BL48" s="1" t="s">
        <v>81</v>
      </c>
      <c r="BM48" s="1" t="s">
        <v>251</v>
      </c>
      <c r="BN48" s="1" t="s">
        <v>86</v>
      </c>
    </row>
    <row r="49" spans="1:66" ht="12.75" x14ac:dyDescent="0.35">
      <c r="A49" s="2">
        <v>43122.450119351852</v>
      </c>
      <c r="B49" s="1" t="s">
        <v>65</v>
      </c>
      <c r="C49" s="1" t="s">
        <v>66</v>
      </c>
      <c r="D49" s="1" t="s">
        <v>67</v>
      </c>
      <c r="E49" s="1" t="s">
        <v>68</v>
      </c>
      <c r="F49" s="1" t="s">
        <v>101</v>
      </c>
      <c r="G49" s="1" t="s">
        <v>77</v>
      </c>
      <c r="H49" s="1" t="s">
        <v>180</v>
      </c>
      <c r="I49" s="1" t="s">
        <v>74</v>
      </c>
      <c r="J49" s="1" t="s">
        <v>72</v>
      </c>
      <c r="K49" s="1" t="s">
        <v>74</v>
      </c>
      <c r="L49" s="1" t="s">
        <v>74</v>
      </c>
      <c r="M49" s="1" t="s">
        <v>74</v>
      </c>
      <c r="N49" s="1" t="s">
        <v>74</v>
      </c>
      <c r="O49" s="1" t="s">
        <v>74</v>
      </c>
      <c r="P49" s="1" t="s">
        <v>73</v>
      </c>
      <c r="Q49" s="1" t="s">
        <v>72</v>
      </c>
      <c r="R49" s="1" t="s">
        <v>72</v>
      </c>
      <c r="S49" s="1" t="s">
        <v>72</v>
      </c>
      <c r="T49" s="1" t="s">
        <v>74</v>
      </c>
      <c r="U49" s="1" t="s">
        <v>74</v>
      </c>
      <c r="V49" s="1" t="s">
        <v>72</v>
      </c>
      <c r="W49" s="1" t="s">
        <v>74</v>
      </c>
      <c r="X49" s="1" t="s">
        <v>74</v>
      </c>
      <c r="Y49" s="1" t="s">
        <v>74</v>
      </c>
      <c r="Z49" s="1" t="s">
        <v>252</v>
      </c>
      <c r="AA49" s="1" t="s">
        <v>198</v>
      </c>
      <c r="AB49" s="1" t="s">
        <v>198</v>
      </c>
      <c r="AC49" s="1" t="s">
        <v>76</v>
      </c>
      <c r="AD49" s="1" t="s">
        <v>198</v>
      </c>
      <c r="AE49" s="1" t="s">
        <v>198</v>
      </c>
      <c r="AF49" s="1" t="s">
        <v>76</v>
      </c>
      <c r="AG49" s="1" t="s">
        <v>76</v>
      </c>
      <c r="AH49" s="1" t="s">
        <v>76</v>
      </c>
      <c r="AI49" s="1" t="s">
        <v>76</v>
      </c>
      <c r="AJ49" s="1" t="s">
        <v>198</v>
      </c>
      <c r="AK49" s="1" t="s">
        <v>78</v>
      </c>
      <c r="AL49" s="1" t="s">
        <v>78</v>
      </c>
      <c r="AM49" s="1" t="s">
        <v>78</v>
      </c>
      <c r="AN49" s="1" t="s">
        <v>78</v>
      </c>
      <c r="AO49" s="1" t="s">
        <v>78</v>
      </c>
      <c r="AP49" s="1" t="s">
        <v>78</v>
      </c>
      <c r="AQ49" s="1" t="s">
        <v>78</v>
      </c>
      <c r="AR49" s="1" t="s">
        <v>78</v>
      </c>
      <c r="AS49" s="1" t="s">
        <v>97</v>
      </c>
      <c r="AT49" s="1" t="s">
        <v>97</v>
      </c>
      <c r="AU49" s="1" t="s">
        <v>253</v>
      </c>
      <c r="AV49" s="1" t="s">
        <v>254</v>
      </c>
      <c r="AW49" s="1" t="s">
        <v>84</v>
      </c>
      <c r="AX49" s="1" t="s">
        <v>255</v>
      </c>
      <c r="AY49" s="1" t="s">
        <v>84</v>
      </c>
      <c r="AZ49" s="1" t="s">
        <v>84</v>
      </c>
      <c r="BA49" s="1" t="s">
        <v>256</v>
      </c>
      <c r="BB49" s="1">
        <v>6</v>
      </c>
      <c r="BC49" s="1">
        <v>12</v>
      </c>
      <c r="BD49" s="1" t="s">
        <v>81</v>
      </c>
      <c r="BE49" s="1" t="s">
        <v>81</v>
      </c>
      <c r="BF49" s="1" t="s">
        <v>81</v>
      </c>
      <c r="BG49" s="1" t="s">
        <v>81</v>
      </c>
      <c r="BH49" s="1" t="s">
        <v>81</v>
      </c>
      <c r="BI49" s="1" t="s">
        <v>81</v>
      </c>
      <c r="BJ49" s="1" t="s">
        <v>79</v>
      </c>
      <c r="BK49" s="1" t="s">
        <v>79</v>
      </c>
      <c r="BL49" s="1" t="s">
        <v>81</v>
      </c>
      <c r="BM49" s="1" t="s">
        <v>257</v>
      </c>
      <c r="BN49" s="1" t="s">
        <v>79</v>
      </c>
    </row>
    <row r="50" spans="1:66" ht="12.75" x14ac:dyDescent="0.35">
      <c r="A50" s="2">
        <v>43122.457697430553</v>
      </c>
      <c r="B50" s="1" t="s">
        <v>65</v>
      </c>
      <c r="C50" s="1" t="s">
        <v>66</v>
      </c>
      <c r="D50" s="1" t="s">
        <v>67</v>
      </c>
      <c r="E50" s="1" t="s">
        <v>68</v>
      </c>
      <c r="F50" s="1" t="s">
        <v>128</v>
      </c>
      <c r="G50" s="1" t="s">
        <v>77</v>
      </c>
      <c r="H50" s="1" t="s">
        <v>91</v>
      </c>
      <c r="I50" s="1" t="s">
        <v>74</v>
      </c>
      <c r="J50" s="1" t="s">
        <v>73</v>
      </c>
      <c r="K50" s="1" t="s">
        <v>74</v>
      </c>
      <c r="L50" s="1" t="s">
        <v>72</v>
      </c>
      <c r="M50" s="1" t="s">
        <v>72</v>
      </c>
      <c r="N50" s="1" t="s">
        <v>72</v>
      </c>
      <c r="O50" s="1" t="s">
        <v>72</v>
      </c>
      <c r="P50" s="1" t="s">
        <v>73</v>
      </c>
      <c r="Q50" s="1" t="s">
        <v>73</v>
      </c>
      <c r="R50" s="1" t="s">
        <v>72</v>
      </c>
      <c r="S50" s="1" t="s">
        <v>73</v>
      </c>
      <c r="T50" s="1" t="s">
        <v>97</v>
      </c>
      <c r="U50" s="1" t="s">
        <v>72</v>
      </c>
      <c r="V50" s="1" t="s">
        <v>72</v>
      </c>
      <c r="W50" s="1" t="s">
        <v>74</v>
      </c>
      <c r="X50" s="1" t="s">
        <v>72</v>
      </c>
      <c r="AA50" s="1" t="s">
        <v>76</v>
      </c>
      <c r="AB50" s="1" t="s">
        <v>76</v>
      </c>
      <c r="AC50" s="1" t="s">
        <v>76</v>
      </c>
      <c r="AD50" s="1" t="s">
        <v>76</v>
      </c>
      <c r="AE50" s="1" t="s">
        <v>93</v>
      </c>
      <c r="AF50" s="1" t="s">
        <v>76</v>
      </c>
      <c r="AG50" s="1" t="s">
        <v>76</v>
      </c>
      <c r="AH50" s="1" t="s">
        <v>76</v>
      </c>
      <c r="AI50" s="1" t="s">
        <v>93</v>
      </c>
      <c r="AJ50" s="1" t="s">
        <v>94</v>
      </c>
      <c r="AK50" s="1" t="s">
        <v>78</v>
      </c>
      <c r="AL50" s="1" t="s">
        <v>97</v>
      </c>
      <c r="AM50" s="1" t="s">
        <v>80</v>
      </c>
      <c r="AN50" s="1" t="s">
        <v>97</v>
      </c>
      <c r="AO50" s="1" t="s">
        <v>80</v>
      </c>
      <c r="AP50" s="1" t="s">
        <v>81</v>
      </c>
      <c r="AQ50" s="1" t="s">
        <v>80</v>
      </c>
      <c r="AR50" s="1" t="s">
        <v>81</v>
      </c>
      <c r="AS50" s="1" t="s">
        <v>81</v>
      </c>
      <c r="AT50" s="1" t="s">
        <v>78</v>
      </c>
      <c r="AW50" s="1" t="s">
        <v>84</v>
      </c>
      <c r="AX50" s="1" t="s">
        <v>258</v>
      </c>
      <c r="AY50" s="1" t="s">
        <v>84</v>
      </c>
      <c r="AZ50" s="1" t="s">
        <v>84</v>
      </c>
      <c r="BA50" s="1" t="s">
        <v>259</v>
      </c>
      <c r="BB50" s="1">
        <v>4</v>
      </c>
      <c r="BC50" s="1">
        <v>6</v>
      </c>
      <c r="BD50" s="1" t="s">
        <v>87</v>
      </c>
      <c r="BE50" s="1" t="s">
        <v>87</v>
      </c>
      <c r="BF50" s="1" t="s">
        <v>87</v>
      </c>
      <c r="BG50" s="1" t="s">
        <v>87</v>
      </c>
      <c r="BH50" s="1" t="s">
        <v>87</v>
      </c>
      <c r="BI50" s="1" t="s">
        <v>87</v>
      </c>
      <c r="BJ50" s="1" t="s">
        <v>87</v>
      </c>
      <c r="BK50" s="1" t="s">
        <v>86</v>
      </c>
      <c r="BL50" s="1" t="s">
        <v>79</v>
      </c>
      <c r="BM50" s="1" t="s">
        <v>260</v>
      </c>
      <c r="BN50" s="1" t="s">
        <v>81</v>
      </c>
    </row>
    <row r="51" spans="1:66" ht="12.75" x14ac:dyDescent="0.35">
      <c r="A51" s="2">
        <v>43122.469309837965</v>
      </c>
      <c r="B51" s="1" t="s">
        <v>65</v>
      </c>
      <c r="C51" s="1" t="s">
        <v>100</v>
      </c>
      <c r="D51" s="1" t="s">
        <v>67</v>
      </c>
      <c r="E51" s="1" t="s">
        <v>68</v>
      </c>
      <c r="F51" s="1" t="s">
        <v>101</v>
      </c>
      <c r="G51" s="1" t="s">
        <v>94</v>
      </c>
      <c r="H51" s="1" t="s">
        <v>91</v>
      </c>
      <c r="I51" s="1" t="s">
        <v>72</v>
      </c>
      <c r="J51" s="1" t="s">
        <v>73</v>
      </c>
      <c r="K51" s="1" t="s">
        <v>72</v>
      </c>
      <c r="L51" s="1" t="s">
        <v>73</v>
      </c>
      <c r="M51" s="1" t="s">
        <v>74</v>
      </c>
      <c r="N51" s="1" t="s">
        <v>74</v>
      </c>
      <c r="O51" s="1" t="s">
        <v>73</v>
      </c>
      <c r="P51" s="1" t="s">
        <v>73</v>
      </c>
      <c r="Q51" s="1" t="s">
        <v>73</v>
      </c>
      <c r="R51" s="1" t="s">
        <v>73</v>
      </c>
      <c r="S51" s="1" t="s">
        <v>73</v>
      </c>
      <c r="T51" s="1" t="s">
        <v>73</v>
      </c>
      <c r="U51" s="1" t="s">
        <v>72</v>
      </c>
      <c r="V51" s="1" t="s">
        <v>74</v>
      </c>
      <c r="W51" s="1" t="s">
        <v>73</v>
      </c>
      <c r="X51" s="1" t="s">
        <v>72</v>
      </c>
      <c r="AA51" s="1" t="s">
        <v>76</v>
      </c>
      <c r="AB51" s="1" t="s">
        <v>76</v>
      </c>
      <c r="AC51" s="1" t="s">
        <v>76</v>
      </c>
      <c r="AD51" s="1" t="s">
        <v>94</v>
      </c>
      <c r="AE51" s="1" t="s">
        <v>76</v>
      </c>
      <c r="AF51" s="1" t="s">
        <v>76</v>
      </c>
      <c r="AG51" s="1" t="s">
        <v>76</v>
      </c>
      <c r="AH51" s="1" t="s">
        <v>76</v>
      </c>
      <c r="AI51" s="1" t="s">
        <v>76</v>
      </c>
      <c r="AJ51" s="1" t="s">
        <v>76</v>
      </c>
      <c r="AK51" s="1" t="s">
        <v>97</v>
      </c>
      <c r="AL51" s="1" t="s">
        <v>97</v>
      </c>
      <c r="AM51" s="1" t="s">
        <v>80</v>
      </c>
      <c r="AN51" s="1" t="s">
        <v>78</v>
      </c>
      <c r="AO51" s="1" t="s">
        <v>81</v>
      </c>
      <c r="AP51" s="1" t="s">
        <v>81</v>
      </c>
      <c r="AQ51" s="1" t="s">
        <v>81</v>
      </c>
      <c r="AR51" s="1" t="s">
        <v>97</v>
      </c>
      <c r="AS51" s="1" t="s">
        <v>97</v>
      </c>
      <c r="AT51" s="1" t="s">
        <v>86</v>
      </c>
      <c r="AU51" s="1" t="s">
        <v>261</v>
      </c>
      <c r="AW51" s="1" t="s">
        <v>84</v>
      </c>
      <c r="AY51" s="1" t="s">
        <v>84</v>
      </c>
      <c r="AZ51" s="1" t="s">
        <v>82</v>
      </c>
      <c r="BB51" s="1">
        <v>1</v>
      </c>
      <c r="BC51" s="1">
        <v>2</v>
      </c>
      <c r="BD51" s="1" t="s">
        <v>81</v>
      </c>
      <c r="BE51" s="1" t="s">
        <v>87</v>
      </c>
      <c r="BF51" s="1" t="s">
        <v>80</v>
      </c>
      <c r="BG51" s="1" t="s">
        <v>81</v>
      </c>
      <c r="BH51" s="1" t="s">
        <v>81</v>
      </c>
      <c r="BI51" s="1" t="s">
        <v>87</v>
      </c>
      <c r="BJ51" s="1" t="s">
        <v>87</v>
      </c>
      <c r="BK51" s="1" t="s">
        <v>87</v>
      </c>
      <c r="BL51" s="1" t="s">
        <v>81</v>
      </c>
      <c r="BN51" s="1" t="s">
        <v>86</v>
      </c>
    </row>
    <row r="52" spans="1:66" ht="12.75" x14ac:dyDescent="0.35">
      <c r="A52" s="2">
        <v>43122.48483346065</v>
      </c>
      <c r="B52" s="1" t="s">
        <v>65</v>
      </c>
      <c r="C52" s="1" t="s">
        <v>167</v>
      </c>
      <c r="D52" s="1" t="s">
        <v>262</v>
      </c>
      <c r="E52" s="1" t="s">
        <v>68</v>
      </c>
      <c r="F52" s="1" t="s">
        <v>101</v>
      </c>
      <c r="G52" s="1" t="s">
        <v>70</v>
      </c>
      <c r="H52" s="1" t="s">
        <v>91</v>
      </c>
      <c r="I52" s="1" t="s">
        <v>74</v>
      </c>
      <c r="J52" s="1" t="s">
        <v>74</v>
      </c>
      <c r="K52" s="1" t="s">
        <v>74</v>
      </c>
      <c r="M52" s="1" t="s">
        <v>74</v>
      </c>
      <c r="N52" s="1" t="s">
        <v>74</v>
      </c>
      <c r="O52" s="1" t="s">
        <v>73</v>
      </c>
      <c r="P52" s="1" t="s">
        <v>72</v>
      </c>
      <c r="Q52" s="1" t="s">
        <v>72</v>
      </c>
      <c r="R52" s="1" t="s">
        <v>72</v>
      </c>
      <c r="S52" s="1" t="s">
        <v>74</v>
      </c>
      <c r="T52" s="1" t="s">
        <v>74</v>
      </c>
      <c r="U52" s="1" t="s">
        <v>74</v>
      </c>
      <c r="V52" s="1" t="s">
        <v>74</v>
      </c>
      <c r="W52" s="1" t="s">
        <v>74</v>
      </c>
      <c r="X52" s="1" t="s">
        <v>72</v>
      </c>
      <c r="AA52" s="1" t="s">
        <v>94</v>
      </c>
      <c r="AB52" s="1" t="s">
        <v>93</v>
      </c>
      <c r="AC52" s="1" t="s">
        <v>93</v>
      </c>
      <c r="AD52" s="1" t="s">
        <v>93</v>
      </c>
      <c r="AE52" s="1" t="s">
        <v>93</v>
      </c>
      <c r="AF52" s="1" t="s">
        <v>142</v>
      </c>
      <c r="AG52" s="1" t="s">
        <v>93</v>
      </c>
      <c r="AH52" s="1" t="s">
        <v>93</v>
      </c>
      <c r="AI52" s="1" t="s">
        <v>93</v>
      </c>
      <c r="AW52" s="1" t="s">
        <v>84</v>
      </c>
      <c r="AY52" s="1" t="s">
        <v>84</v>
      </c>
      <c r="AZ52" s="1" t="s">
        <v>84</v>
      </c>
      <c r="BA52" s="1" t="s">
        <v>263</v>
      </c>
      <c r="BB52" s="1">
        <v>3</v>
      </c>
      <c r="BC52" s="1">
        <v>3</v>
      </c>
      <c r="BD52" s="1" t="s">
        <v>87</v>
      </c>
      <c r="BE52" s="1" t="s">
        <v>81</v>
      </c>
      <c r="BF52" s="1" t="s">
        <v>80</v>
      </c>
      <c r="BG52" s="1" t="s">
        <v>87</v>
      </c>
      <c r="BH52" s="1" t="s">
        <v>87</v>
      </c>
      <c r="BI52" s="1" t="s">
        <v>87</v>
      </c>
      <c r="BJ52" s="1" t="s">
        <v>80</v>
      </c>
      <c r="BK52" s="1" t="s">
        <v>87</v>
      </c>
      <c r="BL52" s="1" t="s">
        <v>81</v>
      </c>
      <c r="BN52" s="1" t="s">
        <v>86</v>
      </c>
    </row>
    <row r="53" spans="1:66" ht="12.75" x14ac:dyDescent="0.35">
      <c r="A53" s="2">
        <v>43122.484887326384</v>
      </c>
      <c r="B53" s="1" t="s">
        <v>65</v>
      </c>
      <c r="C53" s="1" t="s">
        <v>66</v>
      </c>
      <c r="D53" s="1" t="s">
        <v>67</v>
      </c>
      <c r="E53" s="1" t="s">
        <v>90</v>
      </c>
      <c r="F53" s="1" t="s">
        <v>69</v>
      </c>
      <c r="G53" s="1" t="s">
        <v>240</v>
      </c>
      <c r="H53" s="1" t="s">
        <v>91</v>
      </c>
      <c r="I53" s="1" t="s">
        <v>72</v>
      </c>
      <c r="J53" s="1" t="s">
        <v>73</v>
      </c>
      <c r="K53" s="1" t="s">
        <v>72</v>
      </c>
      <c r="L53" s="1" t="s">
        <v>72</v>
      </c>
      <c r="M53" s="1" t="s">
        <v>97</v>
      </c>
      <c r="N53" s="1" t="s">
        <v>72</v>
      </c>
      <c r="O53" s="1" t="s">
        <v>73</v>
      </c>
      <c r="P53" s="1" t="s">
        <v>73</v>
      </c>
      <c r="Q53" s="1" t="s">
        <v>72</v>
      </c>
      <c r="R53" s="1" t="s">
        <v>73</v>
      </c>
      <c r="S53" s="1" t="s">
        <v>72</v>
      </c>
      <c r="T53" s="1" t="s">
        <v>72</v>
      </c>
      <c r="U53" s="1" t="s">
        <v>74</v>
      </c>
      <c r="V53" s="1" t="s">
        <v>73</v>
      </c>
      <c r="W53" s="1" t="s">
        <v>72</v>
      </c>
      <c r="X53" s="1" t="s">
        <v>72</v>
      </c>
      <c r="Y53" s="1" t="s">
        <v>74</v>
      </c>
      <c r="Z53" s="1" t="s">
        <v>264</v>
      </c>
      <c r="AA53" s="1" t="s">
        <v>76</v>
      </c>
      <c r="AB53" s="1" t="s">
        <v>76</v>
      </c>
      <c r="AC53" s="1" t="s">
        <v>76</v>
      </c>
      <c r="AD53" s="1" t="s">
        <v>76</v>
      </c>
      <c r="AE53" s="1" t="s">
        <v>265</v>
      </c>
      <c r="AF53" s="1" t="s">
        <v>93</v>
      </c>
      <c r="AG53" s="1" t="s">
        <v>76</v>
      </c>
      <c r="AH53" s="1" t="s">
        <v>76</v>
      </c>
      <c r="AI53" s="1" t="s">
        <v>93</v>
      </c>
      <c r="AJ53" s="1" t="s">
        <v>76</v>
      </c>
      <c r="AK53" s="1" t="s">
        <v>80</v>
      </c>
      <c r="AL53" s="1" t="s">
        <v>80</v>
      </c>
      <c r="AM53" s="1" t="s">
        <v>81</v>
      </c>
      <c r="AN53" s="1" t="s">
        <v>78</v>
      </c>
      <c r="AO53" s="1" t="s">
        <v>78</v>
      </c>
      <c r="AP53" s="1" t="s">
        <v>78</v>
      </c>
      <c r="AQ53" s="1" t="s">
        <v>78</v>
      </c>
      <c r="AR53" s="1" t="s">
        <v>78</v>
      </c>
      <c r="AS53" s="1" t="s">
        <v>81</v>
      </c>
      <c r="AT53" s="1" t="s">
        <v>78</v>
      </c>
      <c r="AW53" s="1" t="s">
        <v>84</v>
      </c>
      <c r="AX53" s="1" t="s">
        <v>266</v>
      </c>
      <c r="AY53" s="1" t="s">
        <v>84</v>
      </c>
      <c r="AZ53" s="1" t="s">
        <v>84</v>
      </c>
      <c r="BA53" s="1" t="s">
        <v>267</v>
      </c>
      <c r="BB53" s="1">
        <v>1</v>
      </c>
      <c r="BC53" s="1">
        <v>2</v>
      </c>
      <c r="BD53" s="1" t="s">
        <v>87</v>
      </c>
      <c r="BE53" s="1" t="s">
        <v>81</v>
      </c>
      <c r="BF53" s="1" t="s">
        <v>80</v>
      </c>
      <c r="BG53" s="1" t="s">
        <v>87</v>
      </c>
      <c r="BH53" s="1" t="s">
        <v>87</v>
      </c>
      <c r="BI53" s="1" t="s">
        <v>87</v>
      </c>
      <c r="BJ53" s="1" t="s">
        <v>87</v>
      </c>
      <c r="BK53" s="1" t="s">
        <v>87</v>
      </c>
      <c r="BL53" s="1" t="s">
        <v>81</v>
      </c>
      <c r="BM53" s="1" t="s">
        <v>268</v>
      </c>
      <c r="BN53" s="1" t="s">
        <v>80</v>
      </c>
    </row>
    <row r="54" spans="1:66" ht="12.75" x14ac:dyDescent="0.35">
      <c r="A54" s="2">
        <v>43122.492465821764</v>
      </c>
      <c r="B54" s="1" t="s">
        <v>65</v>
      </c>
      <c r="C54" s="1" t="s">
        <v>100</v>
      </c>
      <c r="D54" s="1" t="s">
        <v>134</v>
      </c>
      <c r="E54" s="1" t="s">
        <v>68</v>
      </c>
      <c r="F54" s="1" t="s">
        <v>101</v>
      </c>
      <c r="G54" s="1" t="s">
        <v>77</v>
      </c>
      <c r="H54" s="1" t="s">
        <v>91</v>
      </c>
      <c r="I54" s="1" t="s">
        <v>74</v>
      </c>
      <c r="J54" s="1" t="s">
        <v>72</v>
      </c>
      <c r="K54" s="1" t="s">
        <v>72</v>
      </c>
      <c r="L54" s="1" t="s">
        <v>74</v>
      </c>
      <c r="M54" s="1" t="s">
        <v>73</v>
      </c>
      <c r="N54" s="1" t="s">
        <v>74</v>
      </c>
      <c r="O54" s="1" t="s">
        <v>73</v>
      </c>
      <c r="P54" s="1" t="s">
        <v>73</v>
      </c>
      <c r="Q54" s="1" t="s">
        <v>72</v>
      </c>
      <c r="R54" s="1" t="s">
        <v>74</v>
      </c>
      <c r="S54" s="1" t="s">
        <v>74</v>
      </c>
      <c r="T54" s="1" t="s">
        <v>73</v>
      </c>
      <c r="U54" s="1" t="s">
        <v>72</v>
      </c>
      <c r="V54" s="1" t="s">
        <v>74</v>
      </c>
      <c r="W54" s="1" t="s">
        <v>74</v>
      </c>
      <c r="X54" s="1" t="s">
        <v>74</v>
      </c>
      <c r="AA54" s="1" t="s">
        <v>93</v>
      </c>
      <c r="AB54" s="1" t="s">
        <v>76</v>
      </c>
      <c r="AC54" s="1" t="s">
        <v>102</v>
      </c>
      <c r="AD54" s="1" t="s">
        <v>75</v>
      </c>
      <c r="AE54" s="1" t="s">
        <v>102</v>
      </c>
      <c r="AF54" s="1" t="s">
        <v>76</v>
      </c>
      <c r="AG54" s="1" t="s">
        <v>76</v>
      </c>
      <c r="AH54" s="1" t="s">
        <v>76</v>
      </c>
      <c r="AI54" s="1" t="s">
        <v>93</v>
      </c>
      <c r="AJ54" s="1" t="s">
        <v>93</v>
      </c>
      <c r="AK54" s="1" t="s">
        <v>78</v>
      </c>
      <c r="AL54" s="1" t="s">
        <v>80</v>
      </c>
      <c r="AM54" s="1" t="s">
        <v>78</v>
      </c>
      <c r="AN54" s="1" t="s">
        <v>78</v>
      </c>
      <c r="AO54" s="1" t="s">
        <v>78</v>
      </c>
      <c r="AP54" s="1" t="s">
        <v>78</v>
      </c>
      <c r="AQ54" s="1" t="s">
        <v>78</v>
      </c>
      <c r="AR54" s="1" t="s">
        <v>97</v>
      </c>
      <c r="AS54" s="1" t="s">
        <v>78</v>
      </c>
      <c r="AT54" s="1" t="s">
        <v>78</v>
      </c>
      <c r="AU54" s="1" t="s">
        <v>269</v>
      </c>
      <c r="AV54" s="1" t="s">
        <v>270</v>
      </c>
      <c r="AW54" s="1" t="s">
        <v>84</v>
      </c>
      <c r="AX54" s="1" t="s">
        <v>271</v>
      </c>
      <c r="AY54" s="1" t="s">
        <v>84</v>
      </c>
      <c r="AZ54" s="1" t="s">
        <v>82</v>
      </c>
      <c r="BB54" s="1">
        <v>3</v>
      </c>
      <c r="BC54" s="1">
        <v>4</v>
      </c>
      <c r="BD54" s="1" t="s">
        <v>87</v>
      </c>
      <c r="BE54" s="1" t="s">
        <v>87</v>
      </c>
      <c r="BF54" s="1" t="s">
        <v>80</v>
      </c>
      <c r="BG54" s="1" t="s">
        <v>87</v>
      </c>
      <c r="BH54" s="1" t="s">
        <v>81</v>
      </c>
      <c r="BI54" s="1" t="s">
        <v>81</v>
      </c>
      <c r="BJ54" s="1" t="s">
        <v>87</v>
      </c>
      <c r="BK54" s="1" t="s">
        <v>80</v>
      </c>
      <c r="BL54" s="1" t="s">
        <v>80</v>
      </c>
      <c r="BM54" s="1" t="s">
        <v>272</v>
      </c>
      <c r="BN54" s="1" t="s">
        <v>80</v>
      </c>
    </row>
    <row r="55" spans="1:66" ht="12.75" x14ac:dyDescent="0.35">
      <c r="A55" s="2">
        <v>43122.506115497687</v>
      </c>
      <c r="B55" s="1" t="s">
        <v>65</v>
      </c>
      <c r="C55" s="1" t="s">
        <v>66</v>
      </c>
      <c r="D55" s="1" t="s">
        <v>67</v>
      </c>
      <c r="E55" s="1" t="s">
        <v>68</v>
      </c>
      <c r="F55" s="1" t="s">
        <v>101</v>
      </c>
      <c r="G55" s="1" t="s">
        <v>77</v>
      </c>
      <c r="H55" s="1" t="s">
        <v>124</v>
      </c>
      <c r="I55" s="1" t="s">
        <v>74</v>
      </c>
      <c r="J55" s="1" t="s">
        <v>73</v>
      </c>
      <c r="K55" s="1" t="s">
        <v>74</v>
      </c>
      <c r="L55" s="1" t="s">
        <v>72</v>
      </c>
      <c r="M55" s="1" t="s">
        <v>97</v>
      </c>
      <c r="N55" s="1" t="s">
        <v>73</v>
      </c>
      <c r="O55" s="1" t="s">
        <v>97</v>
      </c>
      <c r="P55" s="1" t="s">
        <v>73</v>
      </c>
      <c r="Q55" s="1" t="s">
        <v>73</v>
      </c>
      <c r="R55" s="1" t="s">
        <v>74</v>
      </c>
      <c r="S55" s="1" t="s">
        <v>73</v>
      </c>
      <c r="T55" s="1" t="s">
        <v>97</v>
      </c>
      <c r="U55" s="1" t="s">
        <v>73</v>
      </c>
      <c r="V55" s="1" t="s">
        <v>97</v>
      </c>
      <c r="W55" s="1" t="s">
        <v>72</v>
      </c>
      <c r="X55" s="1" t="s">
        <v>72</v>
      </c>
      <c r="Y55" s="1" t="s">
        <v>74</v>
      </c>
      <c r="Z55" s="1" t="s">
        <v>273</v>
      </c>
      <c r="AA55" s="1" t="s">
        <v>93</v>
      </c>
      <c r="AB55" s="1" t="s">
        <v>76</v>
      </c>
      <c r="AC55" s="1" t="s">
        <v>93</v>
      </c>
      <c r="AD55" s="1" t="s">
        <v>76</v>
      </c>
      <c r="AE55" s="1" t="s">
        <v>102</v>
      </c>
      <c r="AF55" s="1" t="s">
        <v>75</v>
      </c>
      <c r="AG55" s="1" t="s">
        <v>93</v>
      </c>
      <c r="AH55" s="1" t="s">
        <v>76</v>
      </c>
      <c r="AI55" s="1" t="s">
        <v>76</v>
      </c>
      <c r="AJ55" s="1" t="s">
        <v>76</v>
      </c>
      <c r="AK55" s="1" t="s">
        <v>81</v>
      </c>
      <c r="AL55" s="1" t="s">
        <v>80</v>
      </c>
      <c r="AM55" s="1" t="s">
        <v>81</v>
      </c>
      <c r="AN55" s="1" t="s">
        <v>81</v>
      </c>
      <c r="AO55" s="1" t="s">
        <v>78</v>
      </c>
      <c r="AP55" s="1" t="s">
        <v>78</v>
      </c>
      <c r="AQ55" s="1" t="s">
        <v>86</v>
      </c>
      <c r="AR55" s="1" t="s">
        <v>79</v>
      </c>
      <c r="AS55" s="1" t="s">
        <v>78</v>
      </c>
      <c r="AT55" s="1" t="s">
        <v>78</v>
      </c>
      <c r="AU55" s="1" t="s">
        <v>274</v>
      </c>
      <c r="AV55" s="1" t="s">
        <v>275</v>
      </c>
      <c r="AW55" s="1" t="s">
        <v>84</v>
      </c>
      <c r="AX55" s="1" t="s">
        <v>276</v>
      </c>
      <c r="AY55" s="1" t="s">
        <v>84</v>
      </c>
      <c r="AZ55" s="1" t="s">
        <v>82</v>
      </c>
      <c r="BA55" s="1" t="s">
        <v>277</v>
      </c>
      <c r="BB55" s="1">
        <v>1</v>
      </c>
      <c r="BC55" s="1">
        <v>2</v>
      </c>
      <c r="BD55" s="1" t="s">
        <v>81</v>
      </c>
      <c r="BE55" s="1" t="s">
        <v>86</v>
      </c>
      <c r="BF55" s="1" t="s">
        <v>86</v>
      </c>
      <c r="BG55" s="1" t="s">
        <v>87</v>
      </c>
      <c r="BH55" s="1" t="s">
        <v>87</v>
      </c>
      <c r="BI55" s="1" t="s">
        <v>87</v>
      </c>
      <c r="BJ55" s="1" t="s">
        <v>87</v>
      </c>
      <c r="BK55" s="1" t="s">
        <v>79</v>
      </c>
      <c r="BL55" s="1" t="s">
        <v>79</v>
      </c>
      <c r="BM55" s="1" t="s">
        <v>278</v>
      </c>
      <c r="BN55" s="1" t="s">
        <v>79</v>
      </c>
    </row>
    <row r="56" spans="1:66" ht="12.75" x14ac:dyDescent="0.35">
      <c r="A56" s="2">
        <v>43122.530630624999</v>
      </c>
      <c r="B56" s="1" t="s">
        <v>65</v>
      </c>
      <c r="C56" s="1" t="s">
        <v>279</v>
      </c>
      <c r="D56" s="1" t="s">
        <v>67</v>
      </c>
      <c r="E56" s="1" t="s">
        <v>68</v>
      </c>
      <c r="F56" s="1" t="s">
        <v>101</v>
      </c>
      <c r="G56" s="1" t="s">
        <v>76</v>
      </c>
      <c r="H56" s="1" t="s">
        <v>91</v>
      </c>
      <c r="I56" s="1" t="s">
        <v>97</v>
      </c>
      <c r="J56" s="1" t="s">
        <v>97</v>
      </c>
      <c r="K56" s="1" t="s">
        <v>97</v>
      </c>
      <c r="L56" s="1" t="s">
        <v>97</v>
      </c>
      <c r="M56" s="1" t="s">
        <v>97</v>
      </c>
      <c r="N56" s="1" t="s">
        <v>72</v>
      </c>
      <c r="O56" s="1" t="s">
        <v>97</v>
      </c>
      <c r="P56" s="1" t="s">
        <v>97</v>
      </c>
      <c r="Q56" s="1" t="s">
        <v>97</v>
      </c>
      <c r="R56" s="1" t="s">
        <v>97</v>
      </c>
      <c r="S56" s="1" t="s">
        <v>74</v>
      </c>
      <c r="T56" s="1" t="s">
        <v>97</v>
      </c>
      <c r="U56" s="1" t="s">
        <v>74</v>
      </c>
      <c r="V56" s="1" t="s">
        <v>74</v>
      </c>
      <c r="W56" s="1" t="s">
        <v>74</v>
      </c>
      <c r="X56" s="1" t="s">
        <v>97</v>
      </c>
      <c r="Y56" s="1" t="s">
        <v>97</v>
      </c>
      <c r="AA56" s="1" t="s">
        <v>76</v>
      </c>
      <c r="AB56" s="1" t="s">
        <v>76</v>
      </c>
      <c r="AC56" s="1" t="s">
        <v>76</v>
      </c>
      <c r="AD56" s="1" t="s">
        <v>76</v>
      </c>
      <c r="AE56" s="1" t="s">
        <v>76</v>
      </c>
      <c r="AF56" s="1" t="s">
        <v>76</v>
      </c>
      <c r="AG56" s="1" t="s">
        <v>76</v>
      </c>
      <c r="AH56" s="1" t="s">
        <v>76</v>
      </c>
      <c r="AI56" s="1" t="s">
        <v>76</v>
      </c>
      <c r="AJ56" s="1" t="s">
        <v>76</v>
      </c>
      <c r="AK56" s="1" t="s">
        <v>78</v>
      </c>
      <c r="AL56" s="1" t="s">
        <v>78</v>
      </c>
      <c r="AM56" s="1" t="s">
        <v>78</v>
      </c>
      <c r="AN56" s="1" t="s">
        <v>78</v>
      </c>
      <c r="AO56" s="1" t="s">
        <v>78</v>
      </c>
      <c r="AP56" s="1" t="s">
        <v>78</v>
      </c>
      <c r="AQ56" s="1" t="s">
        <v>78</v>
      </c>
      <c r="AR56" s="1" t="s">
        <v>78</v>
      </c>
      <c r="AS56" s="1" t="s">
        <v>78</v>
      </c>
      <c r="AT56" s="1" t="s">
        <v>78</v>
      </c>
      <c r="AU56" s="1" t="s">
        <v>280</v>
      </c>
      <c r="AV56" s="1" t="s">
        <v>281</v>
      </c>
      <c r="AW56" s="1" t="s">
        <v>84</v>
      </c>
      <c r="AX56" s="1" t="s">
        <v>282</v>
      </c>
      <c r="AY56" s="1" t="s">
        <v>84</v>
      </c>
      <c r="AZ56" s="1" t="s">
        <v>97</v>
      </c>
      <c r="BD56" s="1" t="s">
        <v>79</v>
      </c>
      <c r="BE56" s="1" t="s">
        <v>81</v>
      </c>
      <c r="BF56" s="1" t="s">
        <v>86</v>
      </c>
      <c r="BG56" s="1" t="s">
        <v>81</v>
      </c>
      <c r="BH56" s="1" t="s">
        <v>87</v>
      </c>
      <c r="BI56" s="1" t="s">
        <v>87</v>
      </c>
      <c r="BJ56" s="1" t="s">
        <v>81</v>
      </c>
      <c r="BK56" s="1" t="s">
        <v>81</v>
      </c>
      <c r="BL56" s="1" t="s">
        <v>79</v>
      </c>
      <c r="BM56" s="1" t="s">
        <v>283</v>
      </c>
      <c r="BN56" s="1" t="s">
        <v>80</v>
      </c>
    </row>
    <row r="57" spans="1:66" ht="12.75" x14ac:dyDescent="0.35">
      <c r="A57" s="2">
        <v>43122.535103946764</v>
      </c>
      <c r="B57" s="1" t="s">
        <v>65</v>
      </c>
      <c r="C57" s="1" t="s">
        <v>66</v>
      </c>
      <c r="D57" s="1" t="s">
        <v>67</v>
      </c>
      <c r="E57" s="1" t="s">
        <v>68</v>
      </c>
      <c r="F57" s="1" t="s">
        <v>101</v>
      </c>
      <c r="G57" s="1" t="s">
        <v>77</v>
      </c>
      <c r="H57" s="1" t="s">
        <v>91</v>
      </c>
      <c r="I57" s="1" t="s">
        <v>74</v>
      </c>
      <c r="J57" s="1" t="s">
        <v>72</v>
      </c>
      <c r="K57" s="1" t="s">
        <v>74</v>
      </c>
      <c r="L57" s="1" t="s">
        <v>72</v>
      </c>
      <c r="M57" s="1" t="s">
        <v>74</v>
      </c>
      <c r="N57" s="1" t="s">
        <v>72</v>
      </c>
      <c r="O57" s="1" t="s">
        <v>97</v>
      </c>
      <c r="P57" s="1" t="s">
        <v>97</v>
      </c>
      <c r="Q57" s="1" t="s">
        <v>74</v>
      </c>
      <c r="R57" s="1" t="s">
        <v>73</v>
      </c>
      <c r="S57" s="1" t="s">
        <v>97</v>
      </c>
      <c r="T57" s="1" t="s">
        <v>72</v>
      </c>
      <c r="U57" s="1" t="s">
        <v>73</v>
      </c>
      <c r="V57" s="1" t="s">
        <v>97</v>
      </c>
      <c r="W57" s="1" t="s">
        <v>74</v>
      </c>
      <c r="X57" s="1" t="s">
        <v>72</v>
      </c>
      <c r="AA57" s="1" t="s">
        <v>93</v>
      </c>
      <c r="AB57" s="1" t="s">
        <v>93</v>
      </c>
      <c r="AC57" s="1" t="s">
        <v>76</v>
      </c>
      <c r="AD57" s="1" t="s">
        <v>76</v>
      </c>
      <c r="AE57" s="1" t="s">
        <v>93</v>
      </c>
      <c r="AF57" s="1" t="s">
        <v>93</v>
      </c>
      <c r="AG57" s="1" t="s">
        <v>93</v>
      </c>
      <c r="AH57" s="1" t="s">
        <v>93</v>
      </c>
      <c r="AI57" s="1" t="s">
        <v>93</v>
      </c>
      <c r="AJ57" s="1" t="s">
        <v>76</v>
      </c>
      <c r="AK57" s="1" t="s">
        <v>78</v>
      </c>
      <c r="AL57" s="1" t="s">
        <v>78</v>
      </c>
      <c r="AM57" s="1" t="s">
        <v>78</v>
      </c>
      <c r="AN57" s="1" t="s">
        <v>78</v>
      </c>
      <c r="AO57" s="1" t="s">
        <v>78</v>
      </c>
      <c r="AP57" s="1" t="s">
        <v>78</v>
      </c>
      <c r="AQ57" s="1" t="s">
        <v>78</v>
      </c>
      <c r="AR57" s="1" t="s">
        <v>78</v>
      </c>
      <c r="AS57" s="1" t="s">
        <v>78</v>
      </c>
      <c r="AT57" s="1" t="s">
        <v>78</v>
      </c>
      <c r="AW57" s="1" t="s">
        <v>84</v>
      </c>
      <c r="AX57" s="1" t="s">
        <v>284</v>
      </c>
      <c r="AY57" s="1" t="s">
        <v>84</v>
      </c>
      <c r="AZ57" s="1" t="s">
        <v>82</v>
      </c>
      <c r="BA57" s="1" t="s">
        <v>285</v>
      </c>
      <c r="BB57" s="1">
        <v>4</v>
      </c>
      <c r="BC57" s="1">
        <v>5</v>
      </c>
      <c r="BD57" s="1" t="s">
        <v>87</v>
      </c>
      <c r="BE57" s="1" t="s">
        <v>87</v>
      </c>
      <c r="BF57" s="1" t="s">
        <v>87</v>
      </c>
      <c r="BG57" s="1" t="s">
        <v>87</v>
      </c>
      <c r="BH57" s="1" t="s">
        <v>87</v>
      </c>
      <c r="BI57" s="1" t="s">
        <v>87</v>
      </c>
      <c r="BJ57" s="1" t="s">
        <v>87</v>
      </c>
      <c r="BK57" s="1" t="s">
        <v>87</v>
      </c>
      <c r="BL57" s="1" t="s">
        <v>87</v>
      </c>
      <c r="BM57" s="1" t="s">
        <v>286</v>
      </c>
      <c r="BN57" s="1" t="s">
        <v>79</v>
      </c>
    </row>
    <row r="58" spans="1:66" ht="12.75" x14ac:dyDescent="0.35">
      <c r="A58" s="2">
        <v>43122.53618137732</v>
      </c>
      <c r="B58" s="1" t="s">
        <v>65</v>
      </c>
      <c r="C58" s="1" t="s">
        <v>66</v>
      </c>
      <c r="D58" s="1" t="s">
        <v>155</v>
      </c>
      <c r="E58" s="1" t="s">
        <v>68</v>
      </c>
      <c r="F58" s="1" t="s">
        <v>168</v>
      </c>
      <c r="G58" s="1" t="s">
        <v>70</v>
      </c>
      <c r="H58" s="1" t="s">
        <v>91</v>
      </c>
      <c r="I58" s="1" t="s">
        <v>74</v>
      </c>
      <c r="J58" s="1" t="s">
        <v>72</v>
      </c>
      <c r="K58" s="1" t="s">
        <v>74</v>
      </c>
      <c r="L58" s="1" t="s">
        <v>74</v>
      </c>
      <c r="M58" s="1" t="s">
        <v>74</v>
      </c>
      <c r="N58" s="1" t="s">
        <v>74</v>
      </c>
      <c r="O58" s="1" t="s">
        <v>97</v>
      </c>
      <c r="P58" s="1" t="s">
        <v>72</v>
      </c>
      <c r="Q58" s="1" t="s">
        <v>72</v>
      </c>
      <c r="R58" s="1" t="s">
        <v>74</v>
      </c>
      <c r="S58" s="1" t="s">
        <v>74</v>
      </c>
      <c r="T58" s="1" t="s">
        <v>74</v>
      </c>
      <c r="U58" s="1" t="s">
        <v>74</v>
      </c>
      <c r="V58" s="1" t="s">
        <v>74</v>
      </c>
      <c r="W58" s="1" t="s">
        <v>74</v>
      </c>
      <c r="X58" s="1" t="s">
        <v>74</v>
      </c>
      <c r="AA58" s="1" t="s">
        <v>93</v>
      </c>
      <c r="AB58" s="1" t="s">
        <v>102</v>
      </c>
      <c r="AC58" s="1" t="s">
        <v>135</v>
      </c>
      <c r="AD58" s="1" t="s">
        <v>102</v>
      </c>
      <c r="AE58" s="1" t="s">
        <v>93</v>
      </c>
      <c r="AF58" s="1" t="s">
        <v>93</v>
      </c>
      <c r="AG58" s="1" t="s">
        <v>76</v>
      </c>
      <c r="AH58" s="1" t="s">
        <v>76</v>
      </c>
      <c r="AI58" s="1" t="s">
        <v>93</v>
      </c>
      <c r="AJ58" s="1" t="s">
        <v>93</v>
      </c>
      <c r="AK58" s="1" t="s">
        <v>78</v>
      </c>
      <c r="AL58" s="1" t="s">
        <v>80</v>
      </c>
      <c r="AM58" s="1" t="s">
        <v>78</v>
      </c>
      <c r="AN58" s="1" t="s">
        <v>81</v>
      </c>
      <c r="AO58" s="1" t="s">
        <v>78</v>
      </c>
      <c r="AP58" s="1" t="s">
        <v>78</v>
      </c>
      <c r="AQ58" s="1" t="s">
        <v>78</v>
      </c>
      <c r="AR58" s="1" t="s">
        <v>97</v>
      </c>
      <c r="AS58" s="1" t="s">
        <v>78</v>
      </c>
      <c r="AT58" s="1" t="s">
        <v>78</v>
      </c>
      <c r="AV58" s="1" t="s">
        <v>287</v>
      </c>
      <c r="AW58" s="1" t="s">
        <v>84</v>
      </c>
      <c r="AX58" s="1" t="s">
        <v>288</v>
      </c>
      <c r="AY58" s="1" t="s">
        <v>84</v>
      </c>
      <c r="AZ58" s="1" t="s">
        <v>84</v>
      </c>
      <c r="BA58" s="1" t="s">
        <v>289</v>
      </c>
      <c r="BB58" s="1">
        <v>1</v>
      </c>
      <c r="BC58" s="1">
        <v>2</v>
      </c>
      <c r="BD58" s="1" t="s">
        <v>87</v>
      </c>
      <c r="BE58" s="1" t="s">
        <v>87</v>
      </c>
      <c r="BF58" s="1" t="s">
        <v>87</v>
      </c>
      <c r="BG58" s="1" t="s">
        <v>87</v>
      </c>
      <c r="BH58" s="1" t="s">
        <v>87</v>
      </c>
      <c r="BI58" s="1" t="s">
        <v>87</v>
      </c>
      <c r="BJ58" s="1" t="s">
        <v>87</v>
      </c>
      <c r="BK58" s="1" t="s">
        <v>87</v>
      </c>
      <c r="BL58" s="1" t="s">
        <v>80</v>
      </c>
      <c r="BM58" s="1" t="s">
        <v>290</v>
      </c>
      <c r="BN58" s="1" t="s">
        <v>86</v>
      </c>
    </row>
    <row r="59" spans="1:66" ht="12.75" x14ac:dyDescent="0.35">
      <c r="A59" s="2">
        <v>43122.573066666664</v>
      </c>
      <c r="B59" s="1" t="s">
        <v>65</v>
      </c>
      <c r="C59" s="1" t="s">
        <v>66</v>
      </c>
      <c r="D59" s="1" t="s">
        <v>67</v>
      </c>
      <c r="E59" s="1" t="s">
        <v>68</v>
      </c>
      <c r="F59" s="1" t="s">
        <v>69</v>
      </c>
      <c r="G59" s="1" t="s">
        <v>77</v>
      </c>
      <c r="H59" s="1" t="s">
        <v>180</v>
      </c>
      <c r="I59" s="1" t="s">
        <v>74</v>
      </c>
      <c r="J59" s="1" t="s">
        <v>72</v>
      </c>
      <c r="K59" s="1" t="s">
        <v>74</v>
      </c>
      <c r="L59" s="1" t="s">
        <v>74</v>
      </c>
      <c r="M59" s="1" t="s">
        <v>74</v>
      </c>
      <c r="N59" s="1" t="s">
        <v>97</v>
      </c>
      <c r="O59" s="1" t="s">
        <v>97</v>
      </c>
      <c r="P59" s="1" t="s">
        <v>97</v>
      </c>
      <c r="Q59" s="1" t="s">
        <v>97</v>
      </c>
      <c r="R59" s="1" t="s">
        <v>74</v>
      </c>
      <c r="S59" s="1" t="s">
        <v>97</v>
      </c>
      <c r="T59" s="1" t="s">
        <v>74</v>
      </c>
      <c r="U59" s="1" t="s">
        <v>97</v>
      </c>
      <c r="V59" s="1" t="s">
        <v>74</v>
      </c>
      <c r="W59" s="1" t="s">
        <v>74</v>
      </c>
      <c r="X59" s="1" t="s">
        <v>74</v>
      </c>
      <c r="AA59" s="1" t="s">
        <v>75</v>
      </c>
      <c r="AB59" s="1" t="s">
        <v>102</v>
      </c>
      <c r="AC59" s="1" t="s">
        <v>94</v>
      </c>
      <c r="AD59" s="1" t="s">
        <v>94</v>
      </c>
      <c r="AE59" s="1" t="s">
        <v>94</v>
      </c>
      <c r="AF59" s="1" t="s">
        <v>76</v>
      </c>
      <c r="AG59" s="1" t="s">
        <v>76</v>
      </c>
      <c r="AH59" s="1" t="s">
        <v>76</v>
      </c>
      <c r="AI59" s="1" t="s">
        <v>76</v>
      </c>
      <c r="AJ59" s="1" t="s">
        <v>94</v>
      </c>
      <c r="AK59" s="1" t="s">
        <v>81</v>
      </c>
      <c r="AL59" s="1" t="s">
        <v>79</v>
      </c>
      <c r="AM59" s="1" t="s">
        <v>81</v>
      </c>
      <c r="AN59" s="1" t="s">
        <v>79</v>
      </c>
      <c r="AO59" s="1" t="s">
        <v>78</v>
      </c>
      <c r="AP59" s="1" t="s">
        <v>81</v>
      </c>
      <c r="AQ59" s="1" t="s">
        <v>81</v>
      </c>
      <c r="AR59" s="1" t="s">
        <v>80</v>
      </c>
      <c r="AS59" s="1" t="s">
        <v>81</v>
      </c>
      <c r="AT59" s="1" t="s">
        <v>81</v>
      </c>
      <c r="AV59" s="1" t="s">
        <v>291</v>
      </c>
      <c r="AW59" s="1" t="s">
        <v>84</v>
      </c>
      <c r="AX59" s="1" t="s">
        <v>292</v>
      </c>
      <c r="AY59" s="1" t="s">
        <v>84</v>
      </c>
      <c r="AZ59" s="1" t="s">
        <v>82</v>
      </c>
      <c r="BB59" s="1">
        <v>6</v>
      </c>
      <c r="BC59" s="1">
        <v>10</v>
      </c>
      <c r="BD59" s="1" t="s">
        <v>81</v>
      </c>
      <c r="BE59" s="1" t="s">
        <v>81</v>
      </c>
      <c r="BF59" s="1" t="s">
        <v>81</v>
      </c>
      <c r="BG59" s="1" t="s">
        <v>81</v>
      </c>
      <c r="BH59" s="1" t="s">
        <v>87</v>
      </c>
      <c r="BI59" s="1" t="s">
        <v>87</v>
      </c>
      <c r="BJ59" s="1" t="s">
        <v>87</v>
      </c>
      <c r="BK59" s="1" t="s">
        <v>80</v>
      </c>
      <c r="BL59" s="1" t="s">
        <v>80</v>
      </c>
      <c r="BN59" s="1" t="s">
        <v>86</v>
      </c>
    </row>
    <row r="60" spans="1:66" ht="12.75" x14ac:dyDescent="0.35">
      <c r="A60" s="2">
        <v>43122.579135138891</v>
      </c>
      <c r="B60" s="1" t="s">
        <v>65</v>
      </c>
      <c r="C60" s="1" t="s">
        <v>100</v>
      </c>
      <c r="D60" s="1" t="s">
        <v>67</v>
      </c>
      <c r="E60" s="1" t="s">
        <v>68</v>
      </c>
      <c r="F60" s="1" t="s">
        <v>69</v>
      </c>
      <c r="G60" s="1" t="s">
        <v>77</v>
      </c>
      <c r="H60" s="1" t="s">
        <v>124</v>
      </c>
      <c r="I60" s="1" t="s">
        <v>74</v>
      </c>
      <c r="J60" s="1" t="s">
        <v>74</v>
      </c>
      <c r="K60" s="1" t="s">
        <v>74</v>
      </c>
      <c r="L60" s="1" t="s">
        <v>74</v>
      </c>
      <c r="M60" s="1" t="s">
        <v>74</v>
      </c>
      <c r="N60" s="1" t="s">
        <v>74</v>
      </c>
      <c r="O60" s="1" t="s">
        <v>73</v>
      </c>
      <c r="P60" s="1" t="s">
        <v>73</v>
      </c>
      <c r="Q60" s="1" t="s">
        <v>72</v>
      </c>
      <c r="R60" s="1" t="s">
        <v>73</v>
      </c>
      <c r="S60" s="1" t="s">
        <v>73</v>
      </c>
      <c r="T60" s="1" t="s">
        <v>72</v>
      </c>
      <c r="U60" s="1" t="s">
        <v>74</v>
      </c>
      <c r="V60" s="1" t="s">
        <v>73</v>
      </c>
      <c r="W60" s="1" t="s">
        <v>73</v>
      </c>
      <c r="X60" s="1" t="s">
        <v>74</v>
      </c>
      <c r="AA60" s="1" t="s">
        <v>76</v>
      </c>
      <c r="AB60" s="1" t="s">
        <v>76</v>
      </c>
      <c r="AC60" s="1" t="s">
        <v>76</v>
      </c>
      <c r="AD60" s="1" t="s">
        <v>76</v>
      </c>
      <c r="AE60" s="1" t="s">
        <v>76</v>
      </c>
      <c r="AF60" s="1" t="s">
        <v>76</v>
      </c>
      <c r="AG60" s="1" t="s">
        <v>76</v>
      </c>
      <c r="AH60" s="1" t="s">
        <v>76</v>
      </c>
      <c r="AI60" s="1" t="s">
        <v>76</v>
      </c>
      <c r="AJ60" s="1" t="s">
        <v>94</v>
      </c>
      <c r="AK60" s="1" t="s">
        <v>81</v>
      </c>
      <c r="AL60" s="1" t="s">
        <v>81</v>
      </c>
      <c r="AM60" s="1" t="s">
        <v>80</v>
      </c>
      <c r="AN60" s="1" t="s">
        <v>81</v>
      </c>
      <c r="AO60" s="1" t="s">
        <v>81</v>
      </c>
      <c r="AP60" s="1" t="s">
        <v>81</v>
      </c>
      <c r="AQ60" s="1" t="s">
        <v>81</v>
      </c>
      <c r="AR60" s="1" t="s">
        <v>81</v>
      </c>
      <c r="AS60" s="1" t="s">
        <v>81</v>
      </c>
      <c r="AT60" s="1" t="s">
        <v>81</v>
      </c>
      <c r="AW60" s="1" t="s">
        <v>84</v>
      </c>
      <c r="AX60" s="1" t="s">
        <v>293</v>
      </c>
      <c r="AY60" s="1" t="s">
        <v>84</v>
      </c>
      <c r="AZ60" s="1" t="s">
        <v>82</v>
      </c>
      <c r="BB60" s="1">
        <v>3</v>
      </c>
      <c r="BC60" s="1">
        <v>2</v>
      </c>
      <c r="BD60" s="1" t="s">
        <v>87</v>
      </c>
      <c r="BE60" s="1" t="s">
        <v>87</v>
      </c>
      <c r="BF60" s="1" t="s">
        <v>87</v>
      </c>
      <c r="BG60" s="1" t="s">
        <v>87</v>
      </c>
      <c r="BH60" s="1" t="s">
        <v>87</v>
      </c>
      <c r="BI60" s="1" t="s">
        <v>87</v>
      </c>
      <c r="BJ60" s="1" t="s">
        <v>87</v>
      </c>
      <c r="BK60" s="1" t="s">
        <v>87</v>
      </c>
      <c r="BL60" s="1" t="s">
        <v>87</v>
      </c>
      <c r="BN60" s="1" t="s">
        <v>80</v>
      </c>
    </row>
    <row r="61" spans="1:66" ht="12.75" x14ac:dyDescent="0.35">
      <c r="A61" s="2">
        <v>43122.602146666672</v>
      </c>
      <c r="B61" s="1" t="s">
        <v>65</v>
      </c>
      <c r="C61" s="1" t="s">
        <v>100</v>
      </c>
      <c r="D61" s="1" t="s">
        <v>67</v>
      </c>
      <c r="E61" s="1" t="s">
        <v>68</v>
      </c>
      <c r="F61" s="1" t="s">
        <v>69</v>
      </c>
      <c r="G61" s="1" t="s">
        <v>77</v>
      </c>
      <c r="H61" s="1" t="s">
        <v>91</v>
      </c>
      <c r="I61" s="1" t="s">
        <v>74</v>
      </c>
      <c r="J61" s="1" t="s">
        <v>73</v>
      </c>
      <c r="K61" s="1" t="s">
        <v>74</v>
      </c>
      <c r="L61" s="1" t="s">
        <v>72</v>
      </c>
      <c r="M61" s="1" t="s">
        <v>74</v>
      </c>
      <c r="N61" s="1" t="s">
        <v>74</v>
      </c>
      <c r="O61" s="1" t="s">
        <v>73</v>
      </c>
      <c r="P61" s="1" t="s">
        <v>73</v>
      </c>
      <c r="Q61" s="1" t="s">
        <v>74</v>
      </c>
      <c r="R61" s="1" t="s">
        <v>73</v>
      </c>
      <c r="S61" s="1" t="s">
        <v>74</v>
      </c>
      <c r="T61" s="1" t="s">
        <v>74</v>
      </c>
      <c r="U61" s="1" t="s">
        <v>72</v>
      </c>
      <c r="V61" s="1" t="s">
        <v>73</v>
      </c>
      <c r="W61" s="1" t="s">
        <v>74</v>
      </c>
      <c r="X61" s="1" t="s">
        <v>74</v>
      </c>
      <c r="AA61" s="1" t="s">
        <v>76</v>
      </c>
      <c r="AB61" s="1" t="s">
        <v>76</v>
      </c>
      <c r="AC61" s="1" t="s">
        <v>76</v>
      </c>
      <c r="AD61" s="1" t="s">
        <v>76</v>
      </c>
      <c r="AE61" s="1" t="s">
        <v>76</v>
      </c>
      <c r="AF61" s="1" t="s">
        <v>76</v>
      </c>
      <c r="AG61" s="1" t="s">
        <v>76</v>
      </c>
      <c r="AH61" s="1" t="s">
        <v>76</v>
      </c>
      <c r="AI61" s="1" t="s">
        <v>76</v>
      </c>
      <c r="AJ61" s="1" t="s">
        <v>76</v>
      </c>
      <c r="AK61" s="1" t="s">
        <v>81</v>
      </c>
      <c r="AL61" s="1" t="s">
        <v>81</v>
      </c>
      <c r="AM61" s="1" t="s">
        <v>78</v>
      </c>
      <c r="AN61" s="1" t="s">
        <v>78</v>
      </c>
      <c r="AO61" s="1" t="s">
        <v>78</v>
      </c>
      <c r="AP61" s="1" t="s">
        <v>78</v>
      </c>
      <c r="AQ61" s="1" t="s">
        <v>80</v>
      </c>
      <c r="AR61" s="1" t="s">
        <v>80</v>
      </c>
      <c r="AS61" s="1" t="s">
        <v>78</v>
      </c>
      <c r="AT61" s="1" t="s">
        <v>78</v>
      </c>
      <c r="AW61" s="1" t="s">
        <v>84</v>
      </c>
      <c r="AX61" s="1" t="s">
        <v>294</v>
      </c>
      <c r="AY61" s="1" t="s">
        <v>84</v>
      </c>
      <c r="AZ61" s="1" t="s">
        <v>97</v>
      </c>
      <c r="BB61" s="1">
        <v>2</v>
      </c>
      <c r="BC61" s="1">
        <v>1</v>
      </c>
      <c r="BD61" s="1" t="s">
        <v>81</v>
      </c>
      <c r="BE61" s="1" t="s">
        <v>87</v>
      </c>
      <c r="BF61" s="1" t="s">
        <v>81</v>
      </c>
      <c r="BG61" s="1" t="s">
        <v>87</v>
      </c>
      <c r="BH61" s="1" t="s">
        <v>87</v>
      </c>
      <c r="BI61" s="1" t="s">
        <v>87</v>
      </c>
      <c r="BJ61" s="1" t="s">
        <v>87</v>
      </c>
      <c r="BK61" s="1" t="s">
        <v>79</v>
      </c>
      <c r="BL61" s="1" t="s">
        <v>86</v>
      </c>
      <c r="BM61" s="1" t="s">
        <v>295</v>
      </c>
      <c r="BN61" s="1" t="s">
        <v>79</v>
      </c>
    </row>
    <row r="62" spans="1:66" ht="12.75" x14ac:dyDescent="0.35">
      <c r="A62" s="2">
        <v>43122.608484259261</v>
      </c>
      <c r="B62" s="1" t="s">
        <v>65</v>
      </c>
      <c r="C62" s="1" t="s">
        <v>296</v>
      </c>
      <c r="D62" s="1" t="s">
        <v>67</v>
      </c>
      <c r="E62" s="1" t="s">
        <v>68</v>
      </c>
      <c r="F62" s="1" t="s">
        <v>297</v>
      </c>
      <c r="G62" s="1" t="s">
        <v>94</v>
      </c>
      <c r="H62" s="1" t="s">
        <v>91</v>
      </c>
      <c r="I62" s="1" t="s">
        <v>74</v>
      </c>
      <c r="J62" s="1" t="s">
        <v>72</v>
      </c>
      <c r="K62" s="1" t="s">
        <v>74</v>
      </c>
      <c r="L62" s="1" t="s">
        <v>74</v>
      </c>
      <c r="M62" s="1" t="s">
        <v>74</v>
      </c>
      <c r="N62" s="1" t="s">
        <v>72</v>
      </c>
      <c r="O62" s="1" t="s">
        <v>74</v>
      </c>
      <c r="P62" s="1" t="s">
        <v>72</v>
      </c>
      <c r="Q62" s="1" t="s">
        <v>72</v>
      </c>
      <c r="R62" s="1" t="s">
        <v>72</v>
      </c>
      <c r="S62" s="1" t="s">
        <v>74</v>
      </c>
      <c r="T62" s="1" t="s">
        <v>74</v>
      </c>
      <c r="U62" s="1" t="s">
        <v>72</v>
      </c>
      <c r="V62" s="1" t="s">
        <v>72</v>
      </c>
      <c r="W62" s="1" t="s">
        <v>74</v>
      </c>
      <c r="X62" s="1" t="s">
        <v>74</v>
      </c>
      <c r="Y62" s="1" t="s">
        <v>74</v>
      </c>
      <c r="AA62" s="1" t="s">
        <v>298</v>
      </c>
      <c r="AB62" s="1" t="s">
        <v>117</v>
      </c>
      <c r="AC62" s="1" t="s">
        <v>94</v>
      </c>
      <c r="AD62" s="1" t="s">
        <v>94</v>
      </c>
      <c r="AE62" s="1" t="s">
        <v>94</v>
      </c>
      <c r="AF62" s="1" t="s">
        <v>93</v>
      </c>
      <c r="AG62" s="1" t="s">
        <v>94</v>
      </c>
      <c r="AH62" s="1" t="s">
        <v>93</v>
      </c>
      <c r="AI62" s="1" t="s">
        <v>94</v>
      </c>
      <c r="AJ62" s="1" t="s">
        <v>142</v>
      </c>
      <c r="AK62" s="1" t="s">
        <v>86</v>
      </c>
      <c r="AL62" s="1" t="s">
        <v>81</v>
      </c>
      <c r="AM62" s="1" t="s">
        <v>81</v>
      </c>
      <c r="AN62" s="1" t="s">
        <v>79</v>
      </c>
      <c r="AO62" s="1" t="s">
        <v>81</v>
      </c>
      <c r="AP62" s="1" t="s">
        <v>86</v>
      </c>
      <c r="AQ62" s="1" t="s">
        <v>81</v>
      </c>
      <c r="AR62" s="1" t="s">
        <v>86</v>
      </c>
      <c r="AS62" s="1" t="s">
        <v>78</v>
      </c>
      <c r="AT62" s="1" t="s">
        <v>80</v>
      </c>
      <c r="AU62" s="1" t="s">
        <v>299</v>
      </c>
      <c r="AV62" s="1" t="s">
        <v>300</v>
      </c>
      <c r="AW62" s="1" t="s">
        <v>82</v>
      </c>
      <c r="AX62" s="1" t="s">
        <v>301</v>
      </c>
      <c r="AY62" s="1" t="s">
        <v>84</v>
      </c>
      <c r="AZ62" s="1" t="s">
        <v>82</v>
      </c>
      <c r="BB62" s="1">
        <v>10</v>
      </c>
      <c r="BC62" s="1">
        <v>4</v>
      </c>
      <c r="BD62" s="1" t="s">
        <v>87</v>
      </c>
      <c r="BE62" s="1" t="s">
        <v>81</v>
      </c>
      <c r="BF62" s="1" t="s">
        <v>80</v>
      </c>
      <c r="BG62" s="1" t="s">
        <v>87</v>
      </c>
      <c r="BH62" s="1" t="s">
        <v>81</v>
      </c>
      <c r="BI62" s="1" t="s">
        <v>87</v>
      </c>
      <c r="BJ62" s="1" t="s">
        <v>80</v>
      </c>
      <c r="BK62" s="1" t="s">
        <v>81</v>
      </c>
      <c r="BL62" s="1" t="s">
        <v>81</v>
      </c>
      <c r="BM62" s="1" t="s">
        <v>302</v>
      </c>
      <c r="BN62" s="1" t="s">
        <v>81</v>
      </c>
    </row>
    <row r="63" spans="1:66" ht="12.75" x14ac:dyDescent="0.35">
      <c r="A63" s="2">
        <v>43122.622844976853</v>
      </c>
      <c r="B63" s="1" t="s">
        <v>65</v>
      </c>
      <c r="C63" s="1" t="s">
        <v>66</v>
      </c>
      <c r="D63" s="1" t="s">
        <v>262</v>
      </c>
      <c r="E63" s="1" t="s">
        <v>68</v>
      </c>
      <c r="F63" s="1" t="s">
        <v>69</v>
      </c>
      <c r="G63" s="1" t="s">
        <v>70</v>
      </c>
      <c r="H63" s="1" t="s">
        <v>71</v>
      </c>
      <c r="I63" s="1" t="s">
        <v>74</v>
      </c>
      <c r="J63" s="1" t="s">
        <v>73</v>
      </c>
      <c r="K63" s="1" t="s">
        <v>72</v>
      </c>
      <c r="L63" s="1" t="s">
        <v>72</v>
      </c>
      <c r="M63" s="1" t="s">
        <v>72</v>
      </c>
      <c r="N63" s="1" t="s">
        <v>72</v>
      </c>
      <c r="O63" s="1" t="s">
        <v>72</v>
      </c>
      <c r="P63" s="1" t="s">
        <v>72</v>
      </c>
      <c r="Q63" s="1" t="s">
        <v>73</v>
      </c>
      <c r="R63" s="1" t="s">
        <v>74</v>
      </c>
      <c r="S63" s="1" t="s">
        <v>72</v>
      </c>
      <c r="T63" s="1" t="s">
        <v>72</v>
      </c>
      <c r="U63" s="1" t="s">
        <v>72</v>
      </c>
      <c r="V63" s="1" t="s">
        <v>72</v>
      </c>
      <c r="W63" s="1" t="s">
        <v>74</v>
      </c>
      <c r="X63" s="1" t="s">
        <v>72</v>
      </c>
      <c r="AA63" s="1" t="s">
        <v>125</v>
      </c>
      <c r="AB63" s="1" t="s">
        <v>76</v>
      </c>
      <c r="AC63" s="1" t="s">
        <v>125</v>
      </c>
      <c r="AD63" s="1" t="s">
        <v>125</v>
      </c>
      <c r="AE63" s="1" t="s">
        <v>94</v>
      </c>
      <c r="AF63" s="1" t="s">
        <v>303</v>
      </c>
      <c r="AG63" s="1" t="s">
        <v>303</v>
      </c>
      <c r="AH63" s="1" t="s">
        <v>76</v>
      </c>
      <c r="AI63" s="1" t="s">
        <v>76</v>
      </c>
      <c r="AJ63" s="1" t="s">
        <v>107</v>
      </c>
      <c r="AK63" s="1" t="s">
        <v>80</v>
      </c>
      <c r="AL63" s="1" t="s">
        <v>81</v>
      </c>
      <c r="AM63" s="1" t="s">
        <v>81</v>
      </c>
      <c r="AN63" s="1" t="s">
        <v>80</v>
      </c>
      <c r="AO63" s="1" t="s">
        <v>81</v>
      </c>
      <c r="AP63" s="1" t="s">
        <v>80</v>
      </c>
      <c r="AQ63" s="1" t="s">
        <v>80</v>
      </c>
      <c r="AR63" s="1" t="s">
        <v>86</v>
      </c>
      <c r="AS63" s="1" t="s">
        <v>80</v>
      </c>
      <c r="AT63" s="1" t="s">
        <v>81</v>
      </c>
      <c r="AW63" s="1" t="s">
        <v>84</v>
      </c>
      <c r="AY63" s="1" t="s">
        <v>84</v>
      </c>
      <c r="AZ63" s="1" t="s">
        <v>84</v>
      </c>
      <c r="BA63" s="3">
        <v>150</v>
      </c>
      <c r="BB63" s="1">
        <v>1</v>
      </c>
      <c r="BC63" s="1">
        <v>2</v>
      </c>
      <c r="BD63" s="1" t="s">
        <v>81</v>
      </c>
      <c r="BE63" s="1" t="s">
        <v>81</v>
      </c>
      <c r="BF63" s="1" t="s">
        <v>81</v>
      </c>
      <c r="BG63" s="1" t="s">
        <v>81</v>
      </c>
      <c r="BH63" s="1" t="s">
        <v>81</v>
      </c>
      <c r="BI63" s="1" t="s">
        <v>81</v>
      </c>
      <c r="BJ63" s="1" t="s">
        <v>81</v>
      </c>
      <c r="BK63" s="1" t="s">
        <v>81</v>
      </c>
      <c r="BL63" s="1" t="s">
        <v>81</v>
      </c>
      <c r="BN63" s="1" t="s">
        <v>80</v>
      </c>
    </row>
    <row r="64" spans="1:66" ht="12.75" x14ac:dyDescent="0.35">
      <c r="A64" s="2">
        <v>43122.628801643514</v>
      </c>
      <c r="B64" s="1" t="s">
        <v>65</v>
      </c>
      <c r="C64" s="1" t="s">
        <v>100</v>
      </c>
      <c r="D64" s="1" t="s">
        <v>67</v>
      </c>
      <c r="E64" s="1" t="s">
        <v>68</v>
      </c>
      <c r="F64" s="1" t="s">
        <v>128</v>
      </c>
      <c r="G64" s="1" t="s">
        <v>77</v>
      </c>
      <c r="H64" s="1" t="s">
        <v>91</v>
      </c>
      <c r="I64" s="1" t="s">
        <v>74</v>
      </c>
      <c r="J64" s="1" t="s">
        <v>72</v>
      </c>
      <c r="K64" s="1" t="s">
        <v>74</v>
      </c>
      <c r="L64" s="1" t="s">
        <v>72</v>
      </c>
      <c r="M64" s="1" t="s">
        <v>74</v>
      </c>
      <c r="N64" s="1" t="s">
        <v>74</v>
      </c>
      <c r="O64" s="1" t="s">
        <v>73</v>
      </c>
      <c r="P64" s="1" t="s">
        <v>72</v>
      </c>
      <c r="Q64" s="1" t="s">
        <v>97</v>
      </c>
      <c r="R64" s="1" t="s">
        <v>97</v>
      </c>
      <c r="S64" s="1" t="s">
        <v>72</v>
      </c>
      <c r="T64" s="1" t="s">
        <v>74</v>
      </c>
      <c r="U64" s="1" t="s">
        <v>74</v>
      </c>
      <c r="V64" s="1" t="s">
        <v>74</v>
      </c>
      <c r="W64" s="1" t="s">
        <v>74</v>
      </c>
      <c r="X64" s="1" t="s">
        <v>72</v>
      </c>
      <c r="AA64" s="1" t="s">
        <v>76</v>
      </c>
      <c r="AB64" s="1" t="s">
        <v>76</v>
      </c>
      <c r="AC64" s="1" t="s">
        <v>76</v>
      </c>
      <c r="AD64" s="1" t="s">
        <v>76</v>
      </c>
      <c r="AE64" s="1" t="s">
        <v>94</v>
      </c>
      <c r="AF64" s="1" t="s">
        <v>76</v>
      </c>
      <c r="AG64" s="1" t="s">
        <v>76</v>
      </c>
      <c r="AH64" s="1" t="s">
        <v>76</v>
      </c>
      <c r="AI64" s="1" t="s">
        <v>76</v>
      </c>
      <c r="AJ64" s="1" t="s">
        <v>76</v>
      </c>
      <c r="AK64" s="1" t="s">
        <v>81</v>
      </c>
      <c r="AL64" s="1" t="s">
        <v>78</v>
      </c>
      <c r="AM64" s="1" t="s">
        <v>78</v>
      </c>
      <c r="AN64" s="1" t="s">
        <v>81</v>
      </c>
      <c r="AO64" s="1" t="s">
        <v>78</v>
      </c>
      <c r="AP64" s="1" t="s">
        <v>81</v>
      </c>
      <c r="AQ64" s="1" t="s">
        <v>81</v>
      </c>
      <c r="AR64" s="1" t="s">
        <v>80</v>
      </c>
      <c r="AS64" s="1" t="s">
        <v>81</v>
      </c>
      <c r="AT64" s="1" t="s">
        <v>80</v>
      </c>
      <c r="AW64" s="1" t="s">
        <v>84</v>
      </c>
      <c r="AX64" s="1" t="s">
        <v>304</v>
      </c>
      <c r="AY64" s="1" t="s">
        <v>84</v>
      </c>
      <c r="AZ64" s="1" t="s">
        <v>84</v>
      </c>
      <c r="BA64" s="1" t="s">
        <v>305</v>
      </c>
      <c r="BB64" s="1">
        <v>2</v>
      </c>
      <c r="BC64" s="1">
        <v>3</v>
      </c>
      <c r="BD64" s="1" t="s">
        <v>81</v>
      </c>
      <c r="BE64" s="1" t="s">
        <v>81</v>
      </c>
      <c r="BF64" s="1" t="s">
        <v>80</v>
      </c>
      <c r="BG64" s="1" t="s">
        <v>81</v>
      </c>
      <c r="BH64" s="1" t="s">
        <v>87</v>
      </c>
      <c r="BI64" s="1" t="s">
        <v>87</v>
      </c>
      <c r="BJ64" s="1" t="s">
        <v>87</v>
      </c>
      <c r="BK64" s="1" t="s">
        <v>87</v>
      </c>
      <c r="BL64" s="1" t="s">
        <v>87</v>
      </c>
      <c r="BN64" s="1" t="s">
        <v>86</v>
      </c>
    </row>
    <row r="65" spans="1:66" ht="12.75" x14ac:dyDescent="0.35">
      <c r="A65" s="2">
        <v>43122.655497245374</v>
      </c>
      <c r="B65" s="1" t="s">
        <v>65</v>
      </c>
      <c r="C65" s="1" t="s">
        <v>100</v>
      </c>
      <c r="D65" s="1" t="s">
        <v>67</v>
      </c>
      <c r="E65" s="1" t="s">
        <v>68</v>
      </c>
      <c r="F65" s="1" t="s">
        <v>101</v>
      </c>
      <c r="G65" s="1" t="s">
        <v>77</v>
      </c>
      <c r="H65" s="1" t="s">
        <v>91</v>
      </c>
      <c r="K65" s="1" t="s">
        <v>73</v>
      </c>
      <c r="L65" s="1" t="s">
        <v>73</v>
      </c>
      <c r="M65" s="1" t="s">
        <v>73</v>
      </c>
      <c r="N65" s="1" t="s">
        <v>73</v>
      </c>
      <c r="Q65" s="1" t="s">
        <v>73</v>
      </c>
      <c r="T65" s="1" t="s">
        <v>73</v>
      </c>
      <c r="U65" s="1" t="s">
        <v>73</v>
      </c>
      <c r="W65" s="1" t="s">
        <v>73</v>
      </c>
      <c r="X65" s="1" t="s">
        <v>73</v>
      </c>
      <c r="AA65" s="1" t="s">
        <v>94</v>
      </c>
      <c r="AE65" s="1" t="s">
        <v>94</v>
      </c>
      <c r="AK65" s="1" t="s">
        <v>81</v>
      </c>
      <c r="AL65" s="1" t="s">
        <v>81</v>
      </c>
      <c r="AM65" s="1" t="s">
        <v>81</v>
      </c>
      <c r="AN65" s="1" t="s">
        <v>81</v>
      </c>
      <c r="AO65" s="1" t="s">
        <v>78</v>
      </c>
      <c r="AP65" s="1" t="s">
        <v>81</v>
      </c>
      <c r="AQ65" s="1" t="s">
        <v>81</v>
      </c>
      <c r="AR65" s="1" t="s">
        <v>80</v>
      </c>
      <c r="AS65" s="1" t="s">
        <v>80</v>
      </c>
      <c r="AT65" s="1" t="s">
        <v>80</v>
      </c>
      <c r="AW65" s="1" t="s">
        <v>84</v>
      </c>
      <c r="AY65" s="1" t="s">
        <v>84</v>
      </c>
      <c r="AZ65" s="1" t="s">
        <v>82</v>
      </c>
      <c r="BB65" s="1">
        <v>2</v>
      </c>
      <c r="BC65" s="1">
        <v>2</v>
      </c>
      <c r="BD65" s="1" t="s">
        <v>87</v>
      </c>
      <c r="BE65" s="1" t="s">
        <v>81</v>
      </c>
      <c r="BF65" s="1" t="s">
        <v>81</v>
      </c>
      <c r="BG65" s="1" t="s">
        <v>87</v>
      </c>
      <c r="BH65" s="1" t="s">
        <v>87</v>
      </c>
      <c r="BI65" s="1" t="s">
        <v>87</v>
      </c>
      <c r="BJ65" s="1" t="s">
        <v>81</v>
      </c>
      <c r="BK65" s="1" t="s">
        <v>87</v>
      </c>
      <c r="BL65" s="1" t="s">
        <v>87</v>
      </c>
      <c r="BN65" s="1" t="s">
        <v>86</v>
      </c>
    </row>
    <row r="66" spans="1:66" ht="12.75" x14ac:dyDescent="0.35">
      <c r="A66" s="2">
        <v>43122.655520277782</v>
      </c>
      <c r="B66" s="1" t="s">
        <v>65</v>
      </c>
      <c r="C66" s="1" t="s">
        <v>279</v>
      </c>
      <c r="D66" s="1" t="s">
        <v>134</v>
      </c>
      <c r="E66" s="1" t="s">
        <v>306</v>
      </c>
      <c r="F66" s="1" t="s">
        <v>69</v>
      </c>
      <c r="G66" s="1" t="s">
        <v>94</v>
      </c>
      <c r="H66" s="1" t="s">
        <v>91</v>
      </c>
      <c r="I66" s="1" t="s">
        <v>74</v>
      </c>
      <c r="J66" s="1" t="s">
        <v>97</v>
      </c>
      <c r="K66" s="1" t="s">
        <v>74</v>
      </c>
      <c r="L66" s="1" t="s">
        <v>72</v>
      </c>
      <c r="M66" s="1" t="s">
        <v>97</v>
      </c>
      <c r="N66" s="1" t="s">
        <v>97</v>
      </c>
      <c r="O66" s="1" t="s">
        <v>73</v>
      </c>
      <c r="P66" s="1" t="s">
        <v>73</v>
      </c>
      <c r="Q66" s="1" t="s">
        <v>73</v>
      </c>
      <c r="R66" s="1" t="s">
        <v>73</v>
      </c>
      <c r="S66" s="1" t="s">
        <v>73</v>
      </c>
      <c r="T66" s="1" t="s">
        <v>73</v>
      </c>
      <c r="U66" s="1" t="s">
        <v>73</v>
      </c>
      <c r="V66" s="1" t="s">
        <v>73</v>
      </c>
      <c r="W66" s="1" t="s">
        <v>73</v>
      </c>
      <c r="X66" s="1" t="s">
        <v>74</v>
      </c>
      <c r="AA66" s="1" t="s">
        <v>93</v>
      </c>
      <c r="AB66" s="1" t="s">
        <v>76</v>
      </c>
      <c r="AC66" s="1" t="s">
        <v>76</v>
      </c>
      <c r="AD66" s="1" t="s">
        <v>76</v>
      </c>
      <c r="AE66" s="1" t="s">
        <v>102</v>
      </c>
      <c r="AF66" s="1" t="s">
        <v>76</v>
      </c>
      <c r="AG66" s="1" t="s">
        <v>76</v>
      </c>
      <c r="AH66" s="1" t="s">
        <v>76</v>
      </c>
      <c r="AI66" s="1" t="s">
        <v>76</v>
      </c>
      <c r="AJ66" s="1" t="s">
        <v>76</v>
      </c>
      <c r="AK66" s="1" t="s">
        <v>81</v>
      </c>
      <c r="AL66" s="1" t="s">
        <v>79</v>
      </c>
      <c r="AM66" s="1" t="s">
        <v>80</v>
      </c>
      <c r="AN66" s="1" t="s">
        <v>78</v>
      </c>
      <c r="AO66" s="1" t="s">
        <v>81</v>
      </c>
      <c r="AP66" s="1" t="s">
        <v>81</v>
      </c>
      <c r="AQ66" s="1" t="s">
        <v>81</v>
      </c>
      <c r="AR66" s="1" t="s">
        <v>80</v>
      </c>
      <c r="AS66" s="1" t="s">
        <v>81</v>
      </c>
      <c r="AT66" s="1" t="s">
        <v>78</v>
      </c>
      <c r="AW66" s="1" t="s">
        <v>84</v>
      </c>
      <c r="AY66" s="1" t="s">
        <v>84</v>
      </c>
      <c r="AZ66" s="1" t="s">
        <v>84</v>
      </c>
      <c r="BD66" s="1" t="s">
        <v>81</v>
      </c>
      <c r="BE66" s="1" t="s">
        <v>81</v>
      </c>
      <c r="BF66" s="1" t="s">
        <v>80</v>
      </c>
      <c r="BG66" s="1" t="s">
        <v>87</v>
      </c>
      <c r="BH66" s="1" t="s">
        <v>81</v>
      </c>
      <c r="BI66" s="1" t="s">
        <v>87</v>
      </c>
      <c r="BJ66" s="1" t="s">
        <v>81</v>
      </c>
      <c r="BK66" s="1" t="s">
        <v>80</v>
      </c>
      <c r="BL66" s="1" t="s">
        <v>80</v>
      </c>
      <c r="BN66" s="1" t="s">
        <v>86</v>
      </c>
    </row>
    <row r="67" spans="1:66" ht="12.75" x14ac:dyDescent="0.35">
      <c r="A67" s="2">
        <v>43122.658769976857</v>
      </c>
      <c r="B67" s="1" t="s">
        <v>65</v>
      </c>
      <c r="C67" s="1" t="s">
        <v>66</v>
      </c>
      <c r="D67" s="1" t="s">
        <v>67</v>
      </c>
      <c r="E67" s="1" t="s">
        <v>68</v>
      </c>
      <c r="F67" s="1" t="s">
        <v>69</v>
      </c>
      <c r="G67" s="1" t="s">
        <v>70</v>
      </c>
      <c r="H67" s="1" t="s">
        <v>91</v>
      </c>
      <c r="I67" s="1" t="s">
        <v>74</v>
      </c>
      <c r="J67" s="1" t="s">
        <v>74</v>
      </c>
      <c r="K67" s="1" t="s">
        <v>72</v>
      </c>
      <c r="L67" s="1" t="s">
        <v>72</v>
      </c>
      <c r="M67" s="1" t="s">
        <v>74</v>
      </c>
      <c r="N67" s="1" t="s">
        <v>74</v>
      </c>
      <c r="O67" s="1" t="s">
        <v>72</v>
      </c>
      <c r="P67" s="1" t="s">
        <v>72</v>
      </c>
      <c r="Q67" s="1" t="s">
        <v>72</v>
      </c>
      <c r="R67" s="1" t="s">
        <v>72</v>
      </c>
      <c r="S67" s="1" t="s">
        <v>74</v>
      </c>
      <c r="T67" s="1" t="s">
        <v>74</v>
      </c>
      <c r="U67" s="1" t="s">
        <v>74</v>
      </c>
      <c r="V67" s="1" t="s">
        <v>72</v>
      </c>
      <c r="W67" s="1" t="s">
        <v>74</v>
      </c>
      <c r="X67" s="1" t="s">
        <v>72</v>
      </c>
      <c r="AA67" s="1" t="s">
        <v>93</v>
      </c>
      <c r="AB67" s="1" t="s">
        <v>76</v>
      </c>
      <c r="AC67" s="1" t="s">
        <v>93</v>
      </c>
      <c r="AD67" s="1" t="s">
        <v>142</v>
      </c>
      <c r="AE67" s="1" t="s">
        <v>198</v>
      </c>
      <c r="AF67" s="1" t="s">
        <v>93</v>
      </c>
      <c r="AG67" s="1" t="s">
        <v>93</v>
      </c>
      <c r="AH67" s="1" t="s">
        <v>76</v>
      </c>
      <c r="AI67" s="1" t="s">
        <v>93</v>
      </c>
      <c r="AJ67" s="1" t="s">
        <v>93</v>
      </c>
      <c r="AK67" s="1" t="s">
        <v>81</v>
      </c>
      <c r="AL67" s="1" t="s">
        <v>86</v>
      </c>
      <c r="AM67" s="1" t="s">
        <v>81</v>
      </c>
      <c r="AN67" s="1" t="s">
        <v>78</v>
      </c>
      <c r="AO67" s="1" t="s">
        <v>81</v>
      </c>
      <c r="AP67" s="1" t="s">
        <v>81</v>
      </c>
      <c r="AQ67" s="1" t="s">
        <v>81</v>
      </c>
      <c r="AR67" s="1" t="s">
        <v>97</v>
      </c>
      <c r="AS67" s="1" t="s">
        <v>78</v>
      </c>
      <c r="AT67" s="1" t="s">
        <v>81</v>
      </c>
      <c r="AW67" s="1" t="s">
        <v>84</v>
      </c>
      <c r="AY67" s="1" t="s">
        <v>84</v>
      </c>
      <c r="AZ67" s="1" t="s">
        <v>84</v>
      </c>
      <c r="BA67" s="1" t="s">
        <v>307</v>
      </c>
      <c r="BB67" s="1">
        <v>1</v>
      </c>
      <c r="BC67" s="1">
        <v>1</v>
      </c>
      <c r="BD67" s="1" t="s">
        <v>87</v>
      </c>
      <c r="BE67" s="1" t="s">
        <v>87</v>
      </c>
      <c r="BF67" s="1" t="s">
        <v>97</v>
      </c>
      <c r="BG67" s="1" t="s">
        <v>87</v>
      </c>
      <c r="BH67" s="1" t="s">
        <v>87</v>
      </c>
      <c r="BI67" s="1" t="s">
        <v>87</v>
      </c>
      <c r="BJ67" s="1" t="s">
        <v>87</v>
      </c>
      <c r="BK67" s="1" t="s">
        <v>87</v>
      </c>
      <c r="BL67" s="1" t="s">
        <v>87</v>
      </c>
      <c r="BN67" s="1" t="s">
        <v>86</v>
      </c>
    </row>
    <row r="68" spans="1:66" ht="12.75" x14ac:dyDescent="0.35">
      <c r="A68" s="2">
        <v>43122.662558229167</v>
      </c>
      <c r="B68" s="1" t="s">
        <v>65</v>
      </c>
      <c r="C68" s="1" t="s">
        <v>100</v>
      </c>
      <c r="D68" s="1" t="s">
        <v>155</v>
      </c>
      <c r="E68" s="1" t="s">
        <v>68</v>
      </c>
      <c r="F68" s="1" t="s">
        <v>128</v>
      </c>
      <c r="G68" s="1" t="s">
        <v>308</v>
      </c>
      <c r="H68" s="1" t="s">
        <v>91</v>
      </c>
      <c r="I68" s="1" t="s">
        <v>74</v>
      </c>
      <c r="J68" s="1" t="s">
        <v>73</v>
      </c>
      <c r="K68" s="1" t="s">
        <v>97</v>
      </c>
      <c r="L68" s="1" t="s">
        <v>74</v>
      </c>
      <c r="M68" s="1" t="s">
        <v>74</v>
      </c>
      <c r="N68" s="1" t="s">
        <v>74</v>
      </c>
      <c r="O68" s="1" t="s">
        <v>72</v>
      </c>
      <c r="P68" s="1" t="s">
        <v>72</v>
      </c>
      <c r="Q68" s="1" t="s">
        <v>72</v>
      </c>
      <c r="R68" s="1" t="s">
        <v>97</v>
      </c>
      <c r="S68" s="1" t="s">
        <v>72</v>
      </c>
      <c r="T68" s="1" t="s">
        <v>74</v>
      </c>
      <c r="U68" s="1" t="s">
        <v>74</v>
      </c>
      <c r="V68" s="1" t="s">
        <v>97</v>
      </c>
      <c r="W68" s="1" t="s">
        <v>74</v>
      </c>
      <c r="X68" s="1" t="s">
        <v>74</v>
      </c>
      <c r="AA68" s="1" t="s">
        <v>76</v>
      </c>
      <c r="AB68" s="1" t="s">
        <v>142</v>
      </c>
      <c r="AC68" s="1" t="s">
        <v>76</v>
      </c>
      <c r="AD68" s="1" t="s">
        <v>76</v>
      </c>
      <c r="AE68" s="1" t="s">
        <v>76</v>
      </c>
      <c r="AF68" s="1" t="s">
        <v>76</v>
      </c>
      <c r="AG68" s="1" t="s">
        <v>76</v>
      </c>
      <c r="AH68" s="1" t="s">
        <v>76</v>
      </c>
      <c r="AI68" s="1" t="s">
        <v>76</v>
      </c>
      <c r="AJ68" s="1" t="s">
        <v>117</v>
      </c>
      <c r="AK68" s="1" t="s">
        <v>81</v>
      </c>
      <c r="AL68" s="1" t="s">
        <v>78</v>
      </c>
      <c r="AM68" s="1" t="s">
        <v>81</v>
      </c>
      <c r="AN68" s="1" t="s">
        <v>78</v>
      </c>
      <c r="AO68" s="1" t="s">
        <v>81</v>
      </c>
      <c r="AP68" s="1" t="s">
        <v>97</v>
      </c>
      <c r="AQ68" s="1" t="s">
        <v>81</v>
      </c>
      <c r="AR68" s="1" t="s">
        <v>97</v>
      </c>
      <c r="AS68" s="1" t="s">
        <v>80</v>
      </c>
      <c r="AT68" s="1" t="s">
        <v>78</v>
      </c>
      <c r="AW68" s="1" t="s">
        <v>84</v>
      </c>
      <c r="AY68" s="1" t="s">
        <v>84</v>
      </c>
      <c r="AZ68" s="1" t="s">
        <v>97</v>
      </c>
      <c r="BB68" s="1">
        <v>5</v>
      </c>
      <c r="BC68" s="1">
        <v>2</v>
      </c>
      <c r="BD68" s="1" t="s">
        <v>81</v>
      </c>
      <c r="BE68" s="1" t="s">
        <v>81</v>
      </c>
      <c r="BF68" s="1" t="s">
        <v>97</v>
      </c>
      <c r="BG68" s="1" t="s">
        <v>80</v>
      </c>
      <c r="BH68" s="1" t="s">
        <v>81</v>
      </c>
      <c r="BI68" s="1" t="s">
        <v>81</v>
      </c>
      <c r="BJ68" s="1" t="s">
        <v>81</v>
      </c>
      <c r="BK68" s="1" t="s">
        <v>81</v>
      </c>
      <c r="BL68" s="1" t="s">
        <v>81</v>
      </c>
      <c r="BN68" s="1" t="s">
        <v>86</v>
      </c>
    </row>
    <row r="69" spans="1:66" ht="12.75" x14ac:dyDescent="0.35">
      <c r="A69" s="2">
        <v>43122.819949571756</v>
      </c>
      <c r="B69" s="1" t="s">
        <v>65</v>
      </c>
      <c r="C69" s="1" t="s">
        <v>107</v>
      </c>
      <c r="D69" s="1" t="s">
        <v>108</v>
      </c>
      <c r="E69" s="1" t="s">
        <v>68</v>
      </c>
      <c r="F69" s="1" t="s">
        <v>69</v>
      </c>
      <c r="G69" s="1" t="s">
        <v>240</v>
      </c>
      <c r="H69" s="1" t="s">
        <v>71</v>
      </c>
      <c r="I69" s="1" t="s">
        <v>72</v>
      </c>
      <c r="J69" s="1" t="s">
        <v>73</v>
      </c>
      <c r="K69" s="1" t="s">
        <v>72</v>
      </c>
      <c r="L69" s="1" t="s">
        <v>72</v>
      </c>
      <c r="M69" s="1" t="s">
        <v>72</v>
      </c>
      <c r="N69" s="1" t="s">
        <v>72</v>
      </c>
      <c r="O69" s="1" t="s">
        <v>73</v>
      </c>
      <c r="P69" s="1" t="s">
        <v>73</v>
      </c>
      <c r="Q69" s="1" t="s">
        <v>73</v>
      </c>
      <c r="R69" s="1" t="s">
        <v>73</v>
      </c>
      <c r="S69" s="1" t="s">
        <v>73</v>
      </c>
      <c r="T69" s="1" t="s">
        <v>72</v>
      </c>
      <c r="U69" s="1" t="s">
        <v>72</v>
      </c>
      <c r="V69" s="1" t="s">
        <v>72</v>
      </c>
      <c r="W69" s="1" t="s">
        <v>72</v>
      </c>
      <c r="X69" s="1" t="s">
        <v>72</v>
      </c>
      <c r="Y69" s="1" t="s">
        <v>72</v>
      </c>
      <c r="Z69" s="1" t="s">
        <v>309</v>
      </c>
      <c r="AA69" s="1" t="s">
        <v>76</v>
      </c>
      <c r="AB69" s="1" t="s">
        <v>76</v>
      </c>
      <c r="AC69" s="1" t="s">
        <v>76</v>
      </c>
      <c r="AD69" s="1" t="s">
        <v>76</v>
      </c>
      <c r="AE69" s="1" t="s">
        <v>107</v>
      </c>
      <c r="AF69" s="1" t="s">
        <v>107</v>
      </c>
      <c r="AG69" s="1" t="s">
        <v>107</v>
      </c>
      <c r="AH69" s="1" t="s">
        <v>76</v>
      </c>
      <c r="AI69" s="1" t="s">
        <v>76</v>
      </c>
      <c r="AJ69" s="1" t="s">
        <v>107</v>
      </c>
      <c r="AK69" s="1" t="s">
        <v>86</v>
      </c>
      <c r="AL69" s="1" t="s">
        <v>79</v>
      </c>
      <c r="AM69" s="1" t="s">
        <v>80</v>
      </c>
      <c r="AN69" s="1" t="s">
        <v>81</v>
      </c>
      <c r="AO69" s="1" t="s">
        <v>80</v>
      </c>
      <c r="AP69" s="1" t="s">
        <v>80</v>
      </c>
      <c r="AQ69" s="1" t="s">
        <v>81</v>
      </c>
      <c r="AR69" s="1" t="s">
        <v>80</v>
      </c>
      <c r="AS69" s="1" t="s">
        <v>80</v>
      </c>
      <c r="AT69" s="1" t="s">
        <v>81</v>
      </c>
      <c r="AV69" s="1" t="s">
        <v>310</v>
      </c>
      <c r="AW69" s="1" t="s">
        <v>84</v>
      </c>
      <c r="AX69" s="1" t="s">
        <v>311</v>
      </c>
      <c r="AY69" s="1" t="s">
        <v>84</v>
      </c>
      <c r="AZ69" s="1" t="s">
        <v>97</v>
      </c>
      <c r="BB69" s="1">
        <v>1</v>
      </c>
      <c r="BC69" s="1">
        <v>2</v>
      </c>
      <c r="BD69" s="1" t="s">
        <v>81</v>
      </c>
      <c r="BE69" s="1" t="s">
        <v>81</v>
      </c>
      <c r="BF69" s="1" t="s">
        <v>81</v>
      </c>
      <c r="BG69" s="1" t="s">
        <v>81</v>
      </c>
      <c r="BH69" s="1" t="s">
        <v>87</v>
      </c>
      <c r="BI69" s="1" t="s">
        <v>81</v>
      </c>
      <c r="BJ69" s="1" t="s">
        <v>81</v>
      </c>
      <c r="BK69" s="1" t="s">
        <v>81</v>
      </c>
      <c r="BL69" s="1" t="s">
        <v>81</v>
      </c>
      <c r="BM69" s="1" t="s">
        <v>312</v>
      </c>
      <c r="BN69" s="1" t="s">
        <v>86</v>
      </c>
    </row>
    <row r="70" spans="1:66" ht="12.75" x14ac:dyDescent="0.35">
      <c r="A70" s="2">
        <v>43122.852234340273</v>
      </c>
      <c r="B70" s="1" t="s">
        <v>65</v>
      </c>
      <c r="C70" s="1" t="s">
        <v>66</v>
      </c>
      <c r="D70" s="1" t="s">
        <v>67</v>
      </c>
      <c r="F70" s="1" t="s">
        <v>69</v>
      </c>
      <c r="G70" s="1" t="s">
        <v>77</v>
      </c>
      <c r="H70" s="1" t="s">
        <v>124</v>
      </c>
      <c r="I70" s="1" t="s">
        <v>74</v>
      </c>
      <c r="J70" s="1" t="s">
        <v>73</v>
      </c>
      <c r="K70" s="1" t="s">
        <v>74</v>
      </c>
      <c r="L70" s="1" t="s">
        <v>72</v>
      </c>
      <c r="M70" s="1" t="s">
        <v>74</v>
      </c>
      <c r="N70" s="1" t="s">
        <v>74</v>
      </c>
      <c r="O70" s="1" t="s">
        <v>73</v>
      </c>
      <c r="P70" s="1" t="s">
        <v>97</v>
      </c>
      <c r="Q70" s="1" t="s">
        <v>97</v>
      </c>
      <c r="R70" s="1" t="s">
        <v>97</v>
      </c>
      <c r="S70" s="1" t="s">
        <v>73</v>
      </c>
      <c r="T70" s="1" t="s">
        <v>73</v>
      </c>
      <c r="U70" s="1" t="s">
        <v>73</v>
      </c>
      <c r="V70" s="1" t="s">
        <v>97</v>
      </c>
      <c r="W70" s="1" t="s">
        <v>74</v>
      </c>
      <c r="X70" s="1" t="s">
        <v>74</v>
      </c>
      <c r="Y70" s="1" t="s">
        <v>74</v>
      </c>
      <c r="Z70" s="1" t="s">
        <v>313</v>
      </c>
      <c r="AA70" s="1" t="s">
        <v>76</v>
      </c>
      <c r="AB70" s="1" t="s">
        <v>76</v>
      </c>
      <c r="AC70" s="1" t="s">
        <v>76</v>
      </c>
      <c r="AD70" s="1" t="s">
        <v>76</v>
      </c>
      <c r="AE70" s="1" t="s">
        <v>93</v>
      </c>
      <c r="AF70" s="1" t="s">
        <v>93</v>
      </c>
      <c r="AG70" s="1" t="s">
        <v>93</v>
      </c>
      <c r="AH70" s="1" t="s">
        <v>93</v>
      </c>
      <c r="AK70" s="1" t="s">
        <v>78</v>
      </c>
      <c r="AL70" s="1" t="s">
        <v>79</v>
      </c>
      <c r="AM70" s="1" t="s">
        <v>80</v>
      </c>
      <c r="AN70" s="1" t="s">
        <v>80</v>
      </c>
      <c r="AO70" s="1" t="s">
        <v>79</v>
      </c>
      <c r="AP70" s="1" t="s">
        <v>79</v>
      </c>
      <c r="AU70" s="1" t="s">
        <v>314</v>
      </c>
      <c r="AV70" s="1" t="s">
        <v>315</v>
      </c>
      <c r="AW70" s="1" t="s">
        <v>82</v>
      </c>
      <c r="AX70" s="1" t="s">
        <v>316</v>
      </c>
      <c r="AY70" s="1" t="s">
        <v>84</v>
      </c>
      <c r="AZ70" s="1" t="s">
        <v>82</v>
      </c>
      <c r="BA70" s="1" t="s">
        <v>317</v>
      </c>
      <c r="BB70" s="1">
        <v>1</v>
      </c>
      <c r="BC70" s="1">
        <v>2</v>
      </c>
      <c r="BD70" s="1" t="s">
        <v>87</v>
      </c>
      <c r="BE70" s="1" t="s">
        <v>87</v>
      </c>
      <c r="BF70" s="1" t="s">
        <v>87</v>
      </c>
      <c r="BG70" s="1" t="s">
        <v>80</v>
      </c>
      <c r="BH70" s="1" t="s">
        <v>87</v>
      </c>
      <c r="BI70" s="1" t="s">
        <v>87</v>
      </c>
      <c r="BJ70" s="1" t="s">
        <v>87</v>
      </c>
      <c r="BK70" s="1" t="s">
        <v>80</v>
      </c>
      <c r="BL70" s="1" t="s">
        <v>80</v>
      </c>
      <c r="BM70" s="1" t="s">
        <v>318</v>
      </c>
      <c r="BN70" s="1" t="s">
        <v>78</v>
      </c>
    </row>
    <row r="71" spans="1:66" ht="12.75" x14ac:dyDescent="0.35">
      <c r="A71" s="2">
        <v>43122.922136504625</v>
      </c>
      <c r="B71" s="1" t="s">
        <v>65</v>
      </c>
      <c r="C71" s="1" t="s">
        <v>100</v>
      </c>
      <c r="D71" s="1" t="s">
        <v>67</v>
      </c>
      <c r="E71" s="1" t="s">
        <v>68</v>
      </c>
      <c r="F71" s="1" t="s">
        <v>69</v>
      </c>
      <c r="G71" s="1" t="s">
        <v>242</v>
      </c>
      <c r="H71" s="1" t="s">
        <v>91</v>
      </c>
      <c r="I71" s="1" t="s">
        <v>74</v>
      </c>
      <c r="J71" s="1" t="s">
        <v>97</v>
      </c>
      <c r="K71" s="1" t="s">
        <v>74</v>
      </c>
      <c r="L71" s="1" t="s">
        <v>74</v>
      </c>
      <c r="M71" s="1" t="s">
        <v>97</v>
      </c>
      <c r="N71" s="1" t="s">
        <v>97</v>
      </c>
      <c r="O71" s="1" t="s">
        <v>73</v>
      </c>
      <c r="P71" s="1" t="s">
        <v>74</v>
      </c>
      <c r="Q71" s="1" t="s">
        <v>74</v>
      </c>
      <c r="R71" s="1" t="s">
        <v>73</v>
      </c>
      <c r="S71" s="1" t="s">
        <v>97</v>
      </c>
      <c r="T71" s="1" t="s">
        <v>97</v>
      </c>
      <c r="U71" s="1" t="s">
        <v>97</v>
      </c>
      <c r="V71" s="1" t="s">
        <v>97</v>
      </c>
      <c r="W71" s="1" t="s">
        <v>74</v>
      </c>
      <c r="X71" s="1" t="s">
        <v>74</v>
      </c>
      <c r="Y71" s="1" t="s">
        <v>73</v>
      </c>
      <c r="AA71" s="1" t="s">
        <v>76</v>
      </c>
      <c r="AB71" s="1" t="s">
        <v>76</v>
      </c>
      <c r="AD71" s="1" t="s">
        <v>76</v>
      </c>
      <c r="AE71" s="1" t="s">
        <v>76</v>
      </c>
      <c r="AF71" s="1" t="s">
        <v>198</v>
      </c>
      <c r="AG71" s="1" t="s">
        <v>76</v>
      </c>
      <c r="AH71" s="1" t="s">
        <v>76</v>
      </c>
      <c r="AI71" s="1" t="s">
        <v>76</v>
      </c>
      <c r="AJ71" s="1" t="s">
        <v>76</v>
      </c>
      <c r="AK71" s="1" t="s">
        <v>81</v>
      </c>
      <c r="AL71" s="1" t="s">
        <v>81</v>
      </c>
      <c r="AM71" s="1" t="s">
        <v>81</v>
      </c>
      <c r="AN71" s="1" t="s">
        <v>81</v>
      </c>
      <c r="AO71" s="1" t="s">
        <v>80</v>
      </c>
      <c r="AP71" s="1" t="s">
        <v>78</v>
      </c>
      <c r="AQ71" s="1" t="s">
        <v>78</v>
      </c>
      <c r="AR71" s="1" t="s">
        <v>78</v>
      </c>
      <c r="AS71" s="1" t="s">
        <v>78</v>
      </c>
      <c r="AT71" s="1" t="s">
        <v>78</v>
      </c>
      <c r="AV71" s="1" t="s">
        <v>319</v>
      </c>
      <c r="AW71" s="1" t="s">
        <v>84</v>
      </c>
      <c r="AX71" s="1" t="s">
        <v>320</v>
      </c>
      <c r="AY71" s="1" t="s">
        <v>84</v>
      </c>
      <c r="AZ71" s="1" t="s">
        <v>97</v>
      </c>
      <c r="BB71" s="1">
        <v>1</v>
      </c>
      <c r="BC71" s="1">
        <v>2</v>
      </c>
      <c r="BD71" s="1" t="s">
        <v>87</v>
      </c>
      <c r="BE71" s="1" t="s">
        <v>87</v>
      </c>
      <c r="BF71" s="1" t="s">
        <v>87</v>
      </c>
      <c r="BG71" s="1" t="s">
        <v>87</v>
      </c>
      <c r="BH71" s="1" t="s">
        <v>87</v>
      </c>
      <c r="BI71" s="1" t="s">
        <v>87</v>
      </c>
      <c r="BJ71" s="1" t="s">
        <v>87</v>
      </c>
      <c r="BK71" s="1" t="s">
        <v>87</v>
      </c>
      <c r="BL71" s="1" t="s">
        <v>86</v>
      </c>
      <c r="BM71" s="1" t="s">
        <v>321</v>
      </c>
      <c r="BN71" s="1" t="s">
        <v>86</v>
      </c>
    </row>
    <row r="72" spans="1:66" ht="12.75" x14ac:dyDescent="0.35">
      <c r="A72" s="2">
        <v>43123.253818090277</v>
      </c>
      <c r="B72" s="1" t="s">
        <v>65</v>
      </c>
      <c r="C72" s="1" t="s">
        <v>66</v>
      </c>
      <c r="D72" s="1" t="s">
        <v>155</v>
      </c>
      <c r="E72" s="1" t="s">
        <v>322</v>
      </c>
      <c r="F72" s="1" t="s">
        <v>168</v>
      </c>
      <c r="G72" s="1" t="s">
        <v>77</v>
      </c>
      <c r="H72" s="1" t="s">
        <v>91</v>
      </c>
      <c r="I72" s="1" t="s">
        <v>74</v>
      </c>
      <c r="J72" s="1" t="s">
        <v>72</v>
      </c>
      <c r="K72" s="1" t="s">
        <v>97</v>
      </c>
      <c r="L72" s="1" t="s">
        <v>72</v>
      </c>
      <c r="M72" s="1" t="s">
        <v>74</v>
      </c>
      <c r="N72" s="1" t="s">
        <v>74</v>
      </c>
      <c r="O72" s="1" t="s">
        <v>73</v>
      </c>
      <c r="P72" s="1" t="s">
        <v>74</v>
      </c>
      <c r="Q72" s="1" t="s">
        <v>74</v>
      </c>
      <c r="R72" s="1" t="s">
        <v>73</v>
      </c>
      <c r="S72" s="1" t="s">
        <v>72</v>
      </c>
      <c r="T72" s="1" t="s">
        <v>72</v>
      </c>
      <c r="U72" s="1" t="s">
        <v>74</v>
      </c>
      <c r="V72" s="1" t="s">
        <v>97</v>
      </c>
      <c r="W72" s="1" t="s">
        <v>74</v>
      </c>
      <c r="X72" s="1" t="s">
        <v>72</v>
      </c>
      <c r="AA72" s="1" t="s">
        <v>94</v>
      </c>
      <c r="AB72" s="1" t="s">
        <v>76</v>
      </c>
      <c r="AC72" s="1" t="s">
        <v>76</v>
      </c>
      <c r="AD72" s="1" t="s">
        <v>76</v>
      </c>
      <c r="AE72" s="1" t="s">
        <v>76</v>
      </c>
      <c r="AF72" s="1" t="s">
        <v>76</v>
      </c>
      <c r="AG72" s="1" t="s">
        <v>76</v>
      </c>
      <c r="AH72" s="1" t="s">
        <v>76</v>
      </c>
      <c r="AI72" s="1" t="s">
        <v>76</v>
      </c>
      <c r="AJ72" s="1" t="s">
        <v>76</v>
      </c>
      <c r="AK72" s="1" t="s">
        <v>78</v>
      </c>
      <c r="AL72" s="1" t="s">
        <v>78</v>
      </c>
      <c r="AM72" s="1" t="s">
        <v>80</v>
      </c>
      <c r="AN72" s="1" t="s">
        <v>81</v>
      </c>
      <c r="AO72" s="1" t="s">
        <v>80</v>
      </c>
      <c r="AP72" s="1" t="s">
        <v>80</v>
      </c>
      <c r="AQ72" s="1" t="s">
        <v>81</v>
      </c>
      <c r="AR72" s="1" t="s">
        <v>97</v>
      </c>
      <c r="AS72" s="1" t="s">
        <v>81</v>
      </c>
      <c r="AT72" s="1" t="s">
        <v>97</v>
      </c>
      <c r="AW72" s="1" t="s">
        <v>84</v>
      </c>
      <c r="AX72" s="1" t="s">
        <v>323</v>
      </c>
      <c r="AY72" s="1" t="s">
        <v>84</v>
      </c>
      <c r="AZ72" s="1" t="s">
        <v>84</v>
      </c>
      <c r="BA72" s="1" t="s">
        <v>324</v>
      </c>
      <c r="BB72" s="1">
        <v>1</v>
      </c>
      <c r="BC72" s="1">
        <v>2</v>
      </c>
      <c r="BD72" s="1" t="s">
        <v>80</v>
      </c>
      <c r="BE72" s="1" t="s">
        <v>87</v>
      </c>
      <c r="BF72" s="1" t="s">
        <v>97</v>
      </c>
      <c r="BG72" s="1" t="s">
        <v>87</v>
      </c>
      <c r="BH72" s="1" t="s">
        <v>87</v>
      </c>
      <c r="BI72" s="1" t="s">
        <v>87</v>
      </c>
      <c r="BJ72" s="1" t="s">
        <v>87</v>
      </c>
      <c r="BK72" s="1" t="s">
        <v>87</v>
      </c>
      <c r="BL72" s="1" t="s">
        <v>87</v>
      </c>
      <c r="BM72" s="1" t="s">
        <v>325</v>
      </c>
      <c r="BN72" s="1" t="s">
        <v>80</v>
      </c>
    </row>
    <row r="73" spans="1:66" ht="12.75" x14ac:dyDescent="0.35">
      <c r="A73" s="2">
        <v>43123.268989502314</v>
      </c>
      <c r="B73" s="1" t="s">
        <v>65</v>
      </c>
      <c r="C73" s="1" t="s">
        <v>66</v>
      </c>
      <c r="D73" s="1" t="s">
        <v>67</v>
      </c>
      <c r="E73" s="1" t="s">
        <v>236</v>
      </c>
      <c r="F73" s="1" t="s">
        <v>101</v>
      </c>
      <c r="G73" s="1" t="s">
        <v>70</v>
      </c>
      <c r="H73" s="1" t="s">
        <v>91</v>
      </c>
      <c r="I73" s="1" t="s">
        <v>73</v>
      </c>
      <c r="J73" s="1" t="s">
        <v>72</v>
      </c>
      <c r="K73" s="1" t="s">
        <v>72</v>
      </c>
      <c r="L73" s="1" t="s">
        <v>73</v>
      </c>
      <c r="M73" s="1" t="s">
        <v>73</v>
      </c>
      <c r="N73" s="1" t="s">
        <v>73</v>
      </c>
      <c r="O73" s="1" t="s">
        <v>73</v>
      </c>
      <c r="P73" s="1" t="s">
        <v>73</v>
      </c>
      <c r="Q73" s="1" t="s">
        <v>72</v>
      </c>
      <c r="R73" s="1" t="s">
        <v>73</v>
      </c>
      <c r="S73" s="1" t="s">
        <v>72</v>
      </c>
      <c r="T73" s="1" t="s">
        <v>72</v>
      </c>
      <c r="U73" s="1" t="s">
        <v>72</v>
      </c>
      <c r="V73" s="1" t="s">
        <v>73</v>
      </c>
      <c r="W73" s="1" t="s">
        <v>73</v>
      </c>
      <c r="X73" s="1" t="s">
        <v>72</v>
      </c>
      <c r="Y73" s="1" t="s">
        <v>74</v>
      </c>
      <c r="Z73" s="1" t="s">
        <v>326</v>
      </c>
      <c r="AA73" s="1" t="s">
        <v>198</v>
      </c>
      <c r="AB73" s="1" t="s">
        <v>70</v>
      </c>
      <c r="AC73" s="1" t="s">
        <v>76</v>
      </c>
      <c r="AD73" s="1" t="s">
        <v>76</v>
      </c>
      <c r="AE73" s="1" t="s">
        <v>102</v>
      </c>
      <c r="AF73" s="1" t="s">
        <v>76</v>
      </c>
      <c r="AG73" s="1" t="s">
        <v>76</v>
      </c>
      <c r="AH73" s="1" t="s">
        <v>76</v>
      </c>
      <c r="AI73" s="1" t="s">
        <v>93</v>
      </c>
      <c r="AJ73" s="1" t="s">
        <v>94</v>
      </c>
      <c r="AK73" s="1" t="s">
        <v>81</v>
      </c>
      <c r="AL73" s="1" t="s">
        <v>80</v>
      </c>
      <c r="AM73" s="1" t="s">
        <v>86</v>
      </c>
      <c r="AN73" s="1" t="s">
        <v>86</v>
      </c>
      <c r="AO73" s="1" t="s">
        <v>81</v>
      </c>
      <c r="AP73" s="1" t="s">
        <v>80</v>
      </c>
      <c r="AQ73" s="1" t="s">
        <v>81</v>
      </c>
      <c r="AR73" s="1" t="s">
        <v>86</v>
      </c>
      <c r="AS73" s="1" t="s">
        <v>78</v>
      </c>
      <c r="AT73" s="1" t="s">
        <v>80</v>
      </c>
      <c r="AW73" s="1" t="s">
        <v>82</v>
      </c>
      <c r="AY73" s="1" t="s">
        <v>82</v>
      </c>
      <c r="AZ73" s="1" t="s">
        <v>84</v>
      </c>
      <c r="BA73" s="1" t="s">
        <v>327</v>
      </c>
      <c r="BB73" s="1">
        <v>1</v>
      </c>
      <c r="BC73" s="1">
        <v>3</v>
      </c>
      <c r="BD73" s="1" t="s">
        <v>87</v>
      </c>
      <c r="BE73" s="1" t="s">
        <v>87</v>
      </c>
      <c r="BF73" s="1" t="s">
        <v>80</v>
      </c>
      <c r="BG73" s="1" t="s">
        <v>81</v>
      </c>
      <c r="BH73" s="1" t="s">
        <v>87</v>
      </c>
      <c r="BI73" s="1" t="s">
        <v>87</v>
      </c>
      <c r="BJ73" s="1" t="s">
        <v>87</v>
      </c>
      <c r="BK73" s="1" t="s">
        <v>81</v>
      </c>
      <c r="BL73" s="1" t="s">
        <v>87</v>
      </c>
      <c r="BN73" s="1" t="s">
        <v>79</v>
      </c>
    </row>
    <row r="74" spans="1:66" ht="12.75" x14ac:dyDescent="0.35">
      <c r="A74" s="2">
        <v>43123.34214883102</v>
      </c>
      <c r="B74" s="1" t="s">
        <v>65</v>
      </c>
      <c r="C74" s="1" t="s">
        <v>117</v>
      </c>
      <c r="D74" s="1" t="s">
        <v>89</v>
      </c>
      <c r="E74" s="1" t="s">
        <v>236</v>
      </c>
      <c r="F74" s="1" t="s">
        <v>69</v>
      </c>
      <c r="G74" s="1" t="s">
        <v>117</v>
      </c>
      <c r="H74" s="1" t="s">
        <v>71</v>
      </c>
      <c r="I74" s="1" t="s">
        <v>72</v>
      </c>
      <c r="J74" s="1" t="s">
        <v>74</v>
      </c>
      <c r="K74" s="1" t="s">
        <v>72</v>
      </c>
      <c r="L74" s="1" t="s">
        <v>72</v>
      </c>
      <c r="M74" s="1" t="s">
        <v>72</v>
      </c>
      <c r="N74" s="1" t="s">
        <v>72</v>
      </c>
      <c r="O74" s="1" t="s">
        <v>73</v>
      </c>
      <c r="P74" s="1" t="s">
        <v>73</v>
      </c>
      <c r="Q74" s="1" t="s">
        <v>72</v>
      </c>
      <c r="R74" s="1" t="s">
        <v>73</v>
      </c>
      <c r="S74" s="1" t="s">
        <v>72</v>
      </c>
      <c r="T74" s="1" t="s">
        <v>74</v>
      </c>
      <c r="U74" s="1" t="s">
        <v>72</v>
      </c>
      <c r="V74" s="1" t="s">
        <v>97</v>
      </c>
      <c r="W74" s="1" t="s">
        <v>72</v>
      </c>
      <c r="X74" s="1" t="s">
        <v>72</v>
      </c>
      <c r="AA74" s="1" t="s">
        <v>76</v>
      </c>
      <c r="AB74" s="1" t="s">
        <v>76</v>
      </c>
      <c r="AC74" s="1" t="s">
        <v>76</v>
      </c>
      <c r="AD74" s="1" t="s">
        <v>76</v>
      </c>
      <c r="AE74" s="1" t="s">
        <v>117</v>
      </c>
      <c r="AF74" s="1" t="s">
        <v>76</v>
      </c>
      <c r="AG74" s="1" t="s">
        <v>76</v>
      </c>
      <c r="AH74" s="1" t="s">
        <v>76</v>
      </c>
      <c r="AI74" s="1" t="s">
        <v>76</v>
      </c>
      <c r="AJ74" s="1" t="s">
        <v>117</v>
      </c>
      <c r="AK74" s="1" t="s">
        <v>81</v>
      </c>
      <c r="AL74" s="1" t="s">
        <v>86</v>
      </c>
      <c r="AM74" s="1" t="s">
        <v>81</v>
      </c>
      <c r="AN74" s="1" t="s">
        <v>80</v>
      </c>
      <c r="AO74" s="1" t="s">
        <v>80</v>
      </c>
      <c r="AP74" s="1" t="s">
        <v>80</v>
      </c>
      <c r="AQ74" s="1" t="s">
        <v>80</v>
      </c>
      <c r="AR74" s="1" t="s">
        <v>86</v>
      </c>
      <c r="AS74" s="1" t="s">
        <v>86</v>
      </c>
      <c r="AT74" s="1" t="s">
        <v>81</v>
      </c>
      <c r="AV74" s="1" t="s">
        <v>328</v>
      </c>
      <c r="AW74" s="1" t="s">
        <v>84</v>
      </c>
      <c r="AX74" s="1" t="s">
        <v>329</v>
      </c>
      <c r="AY74" s="1" t="s">
        <v>84</v>
      </c>
      <c r="AZ74" s="1" t="s">
        <v>82</v>
      </c>
      <c r="BD74" s="1" t="s">
        <v>81</v>
      </c>
      <c r="BE74" s="1" t="s">
        <v>81</v>
      </c>
      <c r="BF74" s="1" t="s">
        <v>81</v>
      </c>
      <c r="BG74" s="1" t="s">
        <v>81</v>
      </c>
      <c r="BH74" s="1" t="s">
        <v>81</v>
      </c>
      <c r="BI74" s="1" t="s">
        <v>81</v>
      </c>
      <c r="BJ74" s="1" t="s">
        <v>81</v>
      </c>
      <c r="BK74" s="1" t="s">
        <v>81</v>
      </c>
      <c r="BL74" s="1" t="s">
        <v>81</v>
      </c>
      <c r="BM74" s="1" t="s">
        <v>330</v>
      </c>
      <c r="BN74" s="1" t="s">
        <v>80</v>
      </c>
    </row>
    <row r="75" spans="1:66" ht="12.75" x14ac:dyDescent="0.35">
      <c r="A75" s="2">
        <v>43123.416525972221</v>
      </c>
      <c r="B75" s="1" t="s">
        <v>65</v>
      </c>
      <c r="C75" s="1" t="s">
        <v>279</v>
      </c>
      <c r="D75" s="1" t="s">
        <v>67</v>
      </c>
      <c r="F75" s="1" t="s">
        <v>101</v>
      </c>
      <c r="G75" s="1" t="s">
        <v>94</v>
      </c>
      <c r="H75" s="1" t="s">
        <v>91</v>
      </c>
      <c r="I75" s="1" t="s">
        <v>72</v>
      </c>
      <c r="J75" s="1" t="s">
        <v>74</v>
      </c>
      <c r="K75" s="1" t="s">
        <v>72</v>
      </c>
      <c r="L75" s="1" t="s">
        <v>97</v>
      </c>
      <c r="M75" s="1" t="s">
        <v>74</v>
      </c>
      <c r="N75" s="1" t="s">
        <v>74</v>
      </c>
      <c r="O75" s="1" t="s">
        <v>72</v>
      </c>
      <c r="P75" s="1" t="s">
        <v>73</v>
      </c>
      <c r="Q75" s="1" t="s">
        <v>74</v>
      </c>
      <c r="R75" s="1" t="s">
        <v>73</v>
      </c>
      <c r="S75" s="1" t="s">
        <v>73</v>
      </c>
      <c r="T75" s="1" t="s">
        <v>72</v>
      </c>
      <c r="U75" s="1" t="s">
        <v>74</v>
      </c>
      <c r="V75" s="1" t="s">
        <v>74</v>
      </c>
      <c r="W75" s="1" t="s">
        <v>74</v>
      </c>
      <c r="X75" s="1" t="s">
        <v>72</v>
      </c>
      <c r="AA75" s="1" t="s">
        <v>76</v>
      </c>
      <c r="AB75" s="1" t="s">
        <v>76</v>
      </c>
      <c r="AC75" s="1" t="s">
        <v>76</v>
      </c>
      <c r="AD75" s="1" t="s">
        <v>76</v>
      </c>
      <c r="AE75" s="1" t="s">
        <v>76</v>
      </c>
      <c r="AF75" s="1" t="s">
        <v>76</v>
      </c>
      <c r="AG75" s="1" t="s">
        <v>76</v>
      </c>
      <c r="AH75" s="1" t="s">
        <v>76</v>
      </c>
      <c r="AI75" s="1" t="s">
        <v>303</v>
      </c>
      <c r="AJ75" s="1" t="s">
        <v>76</v>
      </c>
      <c r="AK75" s="1" t="s">
        <v>81</v>
      </c>
      <c r="AL75" s="1" t="s">
        <v>86</v>
      </c>
      <c r="AM75" s="1" t="s">
        <v>81</v>
      </c>
      <c r="AN75" s="1" t="s">
        <v>78</v>
      </c>
      <c r="AO75" s="1" t="s">
        <v>97</v>
      </c>
      <c r="AP75" s="1" t="s">
        <v>80</v>
      </c>
      <c r="AQ75" s="1" t="s">
        <v>80</v>
      </c>
      <c r="AS75" s="1" t="s">
        <v>80</v>
      </c>
      <c r="AT75" s="1" t="s">
        <v>78</v>
      </c>
      <c r="AW75" s="1" t="s">
        <v>84</v>
      </c>
      <c r="AY75" s="1" t="s">
        <v>84</v>
      </c>
      <c r="AZ75" s="1" t="s">
        <v>82</v>
      </c>
      <c r="BB75" s="1">
        <v>1</v>
      </c>
      <c r="BC75" s="1">
        <v>3</v>
      </c>
      <c r="BD75" s="1" t="s">
        <v>87</v>
      </c>
      <c r="BE75" s="1" t="s">
        <v>80</v>
      </c>
      <c r="BF75" s="1" t="s">
        <v>81</v>
      </c>
      <c r="BG75" s="1" t="s">
        <v>81</v>
      </c>
      <c r="BH75" s="1" t="s">
        <v>87</v>
      </c>
      <c r="BI75" s="1" t="s">
        <v>87</v>
      </c>
      <c r="BJ75" s="1" t="s">
        <v>81</v>
      </c>
      <c r="BK75" s="1" t="s">
        <v>86</v>
      </c>
      <c r="BL75" s="1" t="s">
        <v>81</v>
      </c>
      <c r="BN75" s="1" t="s">
        <v>86</v>
      </c>
    </row>
    <row r="76" spans="1:66" ht="12.75" x14ac:dyDescent="0.35">
      <c r="A76" s="2">
        <v>43123.437217997685</v>
      </c>
      <c r="B76" s="1" t="s">
        <v>65</v>
      </c>
      <c r="C76" s="1" t="s">
        <v>117</v>
      </c>
      <c r="D76" s="1" t="s">
        <v>331</v>
      </c>
      <c r="E76" s="1" t="s">
        <v>90</v>
      </c>
      <c r="F76" s="1" t="s">
        <v>101</v>
      </c>
      <c r="G76" s="1" t="s">
        <v>242</v>
      </c>
      <c r="H76" s="1" t="s">
        <v>91</v>
      </c>
      <c r="I76" s="1" t="s">
        <v>74</v>
      </c>
      <c r="J76" s="1" t="s">
        <v>72</v>
      </c>
      <c r="K76" s="1" t="s">
        <v>74</v>
      </c>
      <c r="L76" s="1" t="s">
        <v>72</v>
      </c>
      <c r="M76" s="1" t="s">
        <v>74</v>
      </c>
      <c r="N76" s="1" t="s">
        <v>72</v>
      </c>
      <c r="O76" s="1" t="s">
        <v>72</v>
      </c>
      <c r="P76" s="1" t="s">
        <v>73</v>
      </c>
      <c r="Q76" s="1" t="s">
        <v>73</v>
      </c>
      <c r="R76" s="1" t="s">
        <v>73</v>
      </c>
      <c r="S76" s="1" t="s">
        <v>72</v>
      </c>
      <c r="T76" s="1" t="s">
        <v>74</v>
      </c>
      <c r="U76" s="1" t="s">
        <v>74</v>
      </c>
      <c r="V76" s="1" t="s">
        <v>72</v>
      </c>
      <c r="W76" s="1" t="s">
        <v>74</v>
      </c>
      <c r="X76" s="1" t="s">
        <v>72</v>
      </c>
      <c r="AA76" s="1" t="s">
        <v>308</v>
      </c>
      <c r="AB76" s="1" t="s">
        <v>308</v>
      </c>
      <c r="AC76" s="1" t="s">
        <v>76</v>
      </c>
      <c r="AD76" s="1" t="s">
        <v>76</v>
      </c>
      <c r="AE76" s="1" t="s">
        <v>94</v>
      </c>
      <c r="AF76" s="1" t="s">
        <v>76</v>
      </c>
      <c r="AG76" s="1" t="s">
        <v>117</v>
      </c>
      <c r="AH76" s="1" t="s">
        <v>76</v>
      </c>
      <c r="AI76" s="1" t="s">
        <v>76</v>
      </c>
      <c r="AJ76" s="1" t="s">
        <v>117</v>
      </c>
      <c r="AK76" s="1" t="s">
        <v>78</v>
      </c>
      <c r="AL76" s="1" t="s">
        <v>78</v>
      </c>
      <c r="AM76" s="1" t="s">
        <v>81</v>
      </c>
      <c r="AN76" s="1" t="s">
        <v>81</v>
      </c>
      <c r="AO76" s="1" t="s">
        <v>78</v>
      </c>
      <c r="AP76" s="1" t="s">
        <v>78</v>
      </c>
      <c r="AQ76" s="1" t="s">
        <v>78</v>
      </c>
      <c r="AR76" s="1" t="s">
        <v>86</v>
      </c>
      <c r="AS76" s="1" t="s">
        <v>78</v>
      </c>
      <c r="AT76" s="1" t="s">
        <v>78</v>
      </c>
      <c r="AU76" s="1" t="s">
        <v>332</v>
      </c>
      <c r="AV76" s="1" t="s">
        <v>333</v>
      </c>
      <c r="AW76" s="1" t="s">
        <v>84</v>
      </c>
      <c r="AX76" s="1" t="s">
        <v>334</v>
      </c>
      <c r="AY76" s="1" t="s">
        <v>84</v>
      </c>
      <c r="AZ76" s="1" t="s">
        <v>82</v>
      </c>
      <c r="BA76" s="1" t="s">
        <v>335</v>
      </c>
      <c r="BB76" s="1">
        <v>1</v>
      </c>
      <c r="BC76" s="1">
        <v>2</v>
      </c>
      <c r="BD76" s="1" t="s">
        <v>87</v>
      </c>
      <c r="BE76" s="1" t="s">
        <v>80</v>
      </c>
      <c r="BF76" s="1" t="s">
        <v>81</v>
      </c>
      <c r="BG76" s="1" t="s">
        <v>87</v>
      </c>
      <c r="BH76" s="1" t="s">
        <v>87</v>
      </c>
      <c r="BI76" s="1" t="s">
        <v>87</v>
      </c>
      <c r="BJ76" s="1" t="s">
        <v>87</v>
      </c>
      <c r="BK76" s="1" t="s">
        <v>80</v>
      </c>
      <c r="BL76" s="1" t="s">
        <v>80</v>
      </c>
      <c r="BM76" s="1" t="s">
        <v>336</v>
      </c>
      <c r="BN76" s="1" t="s">
        <v>86</v>
      </c>
    </row>
    <row r="77" spans="1:66" ht="12.75" x14ac:dyDescent="0.35">
      <c r="A77" s="2">
        <v>43123.450890208333</v>
      </c>
      <c r="B77" s="1" t="s">
        <v>65</v>
      </c>
      <c r="C77" s="1" t="s">
        <v>66</v>
      </c>
      <c r="D77" s="1" t="s">
        <v>67</v>
      </c>
      <c r="E77" s="1" t="s">
        <v>68</v>
      </c>
      <c r="F77" s="1" t="s">
        <v>101</v>
      </c>
      <c r="G77" s="1" t="s">
        <v>77</v>
      </c>
      <c r="H77" s="1" t="s">
        <v>91</v>
      </c>
      <c r="I77" s="1" t="s">
        <v>74</v>
      </c>
      <c r="J77" s="1" t="s">
        <v>72</v>
      </c>
      <c r="K77" s="1" t="s">
        <v>74</v>
      </c>
      <c r="L77" s="1" t="s">
        <v>72</v>
      </c>
      <c r="M77" s="1" t="s">
        <v>97</v>
      </c>
      <c r="N77" s="1" t="s">
        <v>74</v>
      </c>
      <c r="O77" s="1" t="s">
        <v>73</v>
      </c>
      <c r="P77" s="1" t="s">
        <v>72</v>
      </c>
      <c r="Q77" s="1" t="s">
        <v>74</v>
      </c>
      <c r="R77" s="1" t="s">
        <v>73</v>
      </c>
      <c r="S77" s="1" t="s">
        <v>72</v>
      </c>
      <c r="T77" s="1" t="s">
        <v>72</v>
      </c>
      <c r="U77" s="1" t="s">
        <v>72</v>
      </c>
      <c r="V77" s="1" t="s">
        <v>72</v>
      </c>
      <c r="W77" s="1" t="s">
        <v>74</v>
      </c>
      <c r="X77" s="1" t="s">
        <v>74</v>
      </c>
      <c r="Y77" s="1" t="s">
        <v>74</v>
      </c>
      <c r="Z77" s="1" t="s">
        <v>337</v>
      </c>
      <c r="AA77" s="1" t="s">
        <v>77</v>
      </c>
      <c r="AB77" s="1" t="s">
        <v>142</v>
      </c>
      <c r="AC77" s="1" t="s">
        <v>76</v>
      </c>
      <c r="AD77" s="1" t="s">
        <v>76</v>
      </c>
      <c r="AE77" s="1" t="s">
        <v>102</v>
      </c>
      <c r="AF77" s="1" t="s">
        <v>94</v>
      </c>
      <c r="AG77" s="1" t="s">
        <v>76</v>
      </c>
      <c r="AH77" s="1" t="s">
        <v>76</v>
      </c>
      <c r="AI77" s="1" t="s">
        <v>102</v>
      </c>
      <c r="AJ77" s="1" t="s">
        <v>94</v>
      </c>
      <c r="AK77" s="1" t="s">
        <v>78</v>
      </c>
      <c r="AL77" s="1" t="s">
        <v>81</v>
      </c>
      <c r="AM77" s="1" t="s">
        <v>81</v>
      </c>
      <c r="AN77" s="1" t="s">
        <v>78</v>
      </c>
      <c r="AO77" s="1" t="s">
        <v>78</v>
      </c>
      <c r="AP77" s="1" t="s">
        <v>78</v>
      </c>
      <c r="AQ77" s="1" t="s">
        <v>81</v>
      </c>
      <c r="AR77" s="1" t="s">
        <v>78</v>
      </c>
      <c r="AS77" s="1" t="s">
        <v>81</v>
      </c>
      <c r="AT77" s="1" t="s">
        <v>78</v>
      </c>
      <c r="AW77" s="1" t="s">
        <v>84</v>
      </c>
      <c r="AY77" s="1" t="s">
        <v>97</v>
      </c>
      <c r="AZ77" s="1" t="s">
        <v>82</v>
      </c>
      <c r="BB77" s="1">
        <v>2</v>
      </c>
      <c r="BC77" s="1">
        <v>1</v>
      </c>
      <c r="BD77" s="1" t="s">
        <v>87</v>
      </c>
      <c r="BE77" s="1" t="s">
        <v>81</v>
      </c>
      <c r="BF77" s="1" t="s">
        <v>80</v>
      </c>
      <c r="BG77" s="1" t="s">
        <v>87</v>
      </c>
      <c r="BH77" s="1" t="s">
        <v>87</v>
      </c>
      <c r="BI77" s="1" t="s">
        <v>87</v>
      </c>
      <c r="BJ77" s="1" t="s">
        <v>81</v>
      </c>
      <c r="BK77" s="1" t="s">
        <v>81</v>
      </c>
      <c r="BL77" s="1" t="s">
        <v>81</v>
      </c>
      <c r="BN77" s="1" t="s">
        <v>80</v>
      </c>
    </row>
    <row r="78" spans="1:66" ht="12.75" x14ac:dyDescent="0.35">
      <c r="A78" s="2">
        <v>43123.501331608801</v>
      </c>
      <c r="B78" s="1" t="s">
        <v>65</v>
      </c>
      <c r="C78" s="1" t="s">
        <v>279</v>
      </c>
      <c r="D78" s="1" t="s">
        <v>67</v>
      </c>
      <c r="E78" s="1" t="s">
        <v>68</v>
      </c>
      <c r="F78" s="1" t="s">
        <v>128</v>
      </c>
      <c r="G78" s="1" t="s">
        <v>94</v>
      </c>
      <c r="H78" s="1" t="s">
        <v>180</v>
      </c>
      <c r="I78" s="1" t="s">
        <v>73</v>
      </c>
      <c r="J78" s="1" t="s">
        <v>97</v>
      </c>
      <c r="K78" s="1" t="s">
        <v>72</v>
      </c>
      <c r="L78" s="1" t="s">
        <v>74</v>
      </c>
      <c r="M78" s="1" t="s">
        <v>97</v>
      </c>
      <c r="N78" s="1" t="s">
        <v>97</v>
      </c>
      <c r="O78" s="1" t="s">
        <v>72</v>
      </c>
      <c r="P78" s="1" t="s">
        <v>73</v>
      </c>
      <c r="Q78" s="1" t="s">
        <v>97</v>
      </c>
      <c r="R78" s="1" t="s">
        <v>97</v>
      </c>
      <c r="S78" s="1" t="s">
        <v>73</v>
      </c>
      <c r="T78" s="1" t="s">
        <v>97</v>
      </c>
      <c r="U78" s="1" t="s">
        <v>97</v>
      </c>
      <c r="V78" s="1" t="s">
        <v>97</v>
      </c>
      <c r="W78" s="1" t="s">
        <v>72</v>
      </c>
      <c r="X78" s="1" t="s">
        <v>72</v>
      </c>
      <c r="Y78" s="1" t="s">
        <v>74</v>
      </c>
      <c r="Z78" s="1" t="s">
        <v>338</v>
      </c>
      <c r="AA78" s="1" t="s">
        <v>76</v>
      </c>
      <c r="AB78" s="1" t="s">
        <v>76</v>
      </c>
      <c r="AC78" s="1" t="s">
        <v>76</v>
      </c>
      <c r="AD78" s="1" t="s">
        <v>76</v>
      </c>
      <c r="AE78" s="1" t="s">
        <v>76</v>
      </c>
      <c r="AF78" s="1" t="s">
        <v>76</v>
      </c>
      <c r="AG78" s="1" t="s">
        <v>76</v>
      </c>
      <c r="AH78" s="1" t="s">
        <v>76</v>
      </c>
      <c r="AI78" s="1" t="s">
        <v>76</v>
      </c>
      <c r="AJ78" s="1" t="s">
        <v>76</v>
      </c>
      <c r="AK78" s="1" t="s">
        <v>78</v>
      </c>
      <c r="AL78" s="1" t="s">
        <v>78</v>
      </c>
      <c r="AM78" s="1" t="s">
        <v>78</v>
      </c>
      <c r="AN78" s="1" t="s">
        <v>78</v>
      </c>
      <c r="AO78" s="1" t="s">
        <v>78</v>
      </c>
      <c r="AP78" s="1" t="s">
        <v>78</v>
      </c>
      <c r="AQ78" s="1" t="s">
        <v>78</v>
      </c>
      <c r="AR78" s="1" t="s">
        <v>78</v>
      </c>
      <c r="AS78" s="1" t="s">
        <v>78</v>
      </c>
      <c r="AT78" s="1" t="s">
        <v>78</v>
      </c>
      <c r="AU78" s="1" t="s">
        <v>339</v>
      </c>
      <c r="AV78" s="1" t="s">
        <v>340</v>
      </c>
      <c r="AW78" s="1" t="s">
        <v>84</v>
      </c>
      <c r="AX78" s="1" t="s">
        <v>341</v>
      </c>
      <c r="AY78" s="1" t="s">
        <v>84</v>
      </c>
      <c r="AZ78" s="1" t="s">
        <v>97</v>
      </c>
      <c r="BB78" s="1">
        <v>1</v>
      </c>
      <c r="BC78" s="1">
        <v>1</v>
      </c>
      <c r="BD78" s="1" t="s">
        <v>87</v>
      </c>
      <c r="BE78" s="1" t="s">
        <v>87</v>
      </c>
      <c r="BF78" s="1" t="s">
        <v>97</v>
      </c>
      <c r="BG78" s="1" t="s">
        <v>87</v>
      </c>
      <c r="BH78" s="1" t="s">
        <v>87</v>
      </c>
      <c r="BI78" s="1" t="s">
        <v>87</v>
      </c>
      <c r="BJ78" s="1" t="s">
        <v>87</v>
      </c>
      <c r="BK78" s="1" t="s">
        <v>86</v>
      </c>
      <c r="BL78" s="1" t="s">
        <v>81</v>
      </c>
      <c r="BM78" s="1" t="s">
        <v>342</v>
      </c>
      <c r="BN78" s="1" t="s">
        <v>80</v>
      </c>
    </row>
    <row r="79" spans="1:66" ht="12.75" x14ac:dyDescent="0.35">
      <c r="A79" s="2">
        <v>43123.564845069443</v>
      </c>
      <c r="B79" s="1" t="s">
        <v>65</v>
      </c>
      <c r="C79" s="1" t="s">
        <v>66</v>
      </c>
      <c r="D79" s="1" t="s">
        <v>67</v>
      </c>
      <c r="E79" s="1" t="s">
        <v>68</v>
      </c>
      <c r="F79" s="1" t="s">
        <v>168</v>
      </c>
      <c r="G79" s="1" t="s">
        <v>77</v>
      </c>
      <c r="I79" s="1" t="s">
        <v>74</v>
      </c>
      <c r="J79" s="1" t="s">
        <v>74</v>
      </c>
      <c r="K79" s="1" t="s">
        <v>74</v>
      </c>
      <c r="L79" s="1" t="s">
        <v>72</v>
      </c>
      <c r="M79" s="1" t="s">
        <v>97</v>
      </c>
      <c r="N79" s="1" t="s">
        <v>97</v>
      </c>
      <c r="O79" s="1" t="s">
        <v>72</v>
      </c>
      <c r="P79" s="1" t="s">
        <v>72</v>
      </c>
      <c r="Q79" s="1" t="s">
        <v>72</v>
      </c>
      <c r="R79" s="1" t="s">
        <v>72</v>
      </c>
      <c r="S79" s="1" t="s">
        <v>72</v>
      </c>
      <c r="T79" s="1" t="s">
        <v>74</v>
      </c>
      <c r="U79" s="1" t="s">
        <v>74</v>
      </c>
      <c r="V79" s="1" t="s">
        <v>97</v>
      </c>
      <c r="W79" s="1" t="s">
        <v>74</v>
      </c>
      <c r="X79" s="1" t="s">
        <v>74</v>
      </c>
      <c r="AA79" s="1" t="s">
        <v>142</v>
      </c>
      <c r="AB79" s="1" t="s">
        <v>76</v>
      </c>
      <c r="AC79" s="1" t="s">
        <v>76</v>
      </c>
      <c r="AD79" s="1" t="s">
        <v>76</v>
      </c>
      <c r="AE79" s="1" t="s">
        <v>93</v>
      </c>
      <c r="AF79" s="1" t="s">
        <v>76</v>
      </c>
      <c r="AG79" s="1" t="s">
        <v>76</v>
      </c>
      <c r="AH79" s="1" t="s">
        <v>76</v>
      </c>
      <c r="AI79" s="1" t="s">
        <v>76</v>
      </c>
      <c r="AJ79" s="1" t="s">
        <v>76</v>
      </c>
      <c r="AK79" s="1" t="s">
        <v>78</v>
      </c>
      <c r="AL79" s="1" t="s">
        <v>81</v>
      </c>
      <c r="AM79" s="1" t="s">
        <v>81</v>
      </c>
      <c r="AN79" s="1" t="s">
        <v>81</v>
      </c>
      <c r="AO79" s="1" t="s">
        <v>78</v>
      </c>
      <c r="AP79" s="1" t="s">
        <v>81</v>
      </c>
      <c r="AQ79" s="1" t="s">
        <v>81</v>
      </c>
      <c r="AR79" s="1" t="s">
        <v>81</v>
      </c>
      <c r="AS79" s="1" t="s">
        <v>81</v>
      </c>
      <c r="AT79" s="1" t="s">
        <v>81</v>
      </c>
      <c r="AW79" s="1" t="s">
        <v>84</v>
      </c>
      <c r="AX79" s="1" t="s">
        <v>343</v>
      </c>
      <c r="AY79" s="1" t="s">
        <v>84</v>
      </c>
      <c r="AZ79" s="1" t="s">
        <v>82</v>
      </c>
      <c r="BB79" s="1">
        <v>1</v>
      </c>
      <c r="BC79" s="1">
        <v>3</v>
      </c>
      <c r="BD79" s="1" t="s">
        <v>81</v>
      </c>
      <c r="BE79" s="1" t="s">
        <v>81</v>
      </c>
      <c r="BF79" s="1" t="s">
        <v>81</v>
      </c>
      <c r="BG79" s="1" t="s">
        <v>81</v>
      </c>
      <c r="BH79" s="1" t="s">
        <v>87</v>
      </c>
      <c r="BI79" s="1" t="s">
        <v>87</v>
      </c>
      <c r="BJ79" s="1" t="s">
        <v>81</v>
      </c>
      <c r="BK79" s="1" t="s">
        <v>81</v>
      </c>
      <c r="BL79" s="1" t="s">
        <v>81</v>
      </c>
      <c r="BM79" s="1" t="s">
        <v>344</v>
      </c>
      <c r="BN79" s="1" t="s">
        <v>86</v>
      </c>
    </row>
    <row r="80" spans="1:66" ht="12.75" x14ac:dyDescent="0.35">
      <c r="A80" s="2">
        <v>43123.59684189815</v>
      </c>
      <c r="B80" s="1" t="s">
        <v>65</v>
      </c>
      <c r="C80" s="1" t="s">
        <v>107</v>
      </c>
      <c r="D80" s="1" t="s">
        <v>345</v>
      </c>
      <c r="E80" s="1" t="s">
        <v>68</v>
      </c>
      <c r="F80" s="1" t="s">
        <v>69</v>
      </c>
      <c r="G80" s="1" t="s">
        <v>70</v>
      </c>
      <c r="H80" s="1" t="s">
        <v>91</v>
      </c>
      <c r="I80" s="1" t="s">
        <v>72</v>
      </c>
      <c r="J80" s="1" t="s">
        <v>74</v>
      </c>
      <c r="K80" s="1" t="s">
        <v>73</v>
      </c>
      <c r="L80" s="1" t="s">
        <v>72</v>
      </c>
      <c r="M80" s="1" t="s">
        <v>97</v>
      </c>
      <c r="N80" s="1" t="s">
        <v>97</v>
      </c>
      <c r="O80" s="1" t="s">
        <v>73</v>
      </c>
      <c r="P80" s="1" t="s">
        <v>73</v>
      </c>
      <c r="Q80" s="1" t="s">
        <v>73</v>
      </c>
      <c r="R80" s="1" t="s">
        <v>73</v>
      </c>
      <c r="S80" s="1" t="s">
        <v>73</v>
      </c>
      <c r="T80" s="1" t="s">
        <v>74</v>
      </c>
      <c r="U80" s="1" t="s">
        <v>97</v>
      </c>
      <c r="V80" s="1" t="s">
        <v>72</v>
      </c>
      <c r="W80" s="1" t="s">
        <v>74</v>
      </c>
      <c r="X80" s="1" t="s">
        <v>74</v>
      </c>
      <c r="AA80" s="1" t="s">
        <v>76</v>
      </c>
      <c r="AB80" s="1" t="s">
        <v>76</v>
      </c>
      <c r="AC80" s="1" t="s">
        <v>76</v>
      </c>
      <c r="AD80" s="1" t="s">
        <v>76</v>
      </c>
      <c r="AE80" s="1" t="s">
        <v>107</v>
      </c>
      <c r="AF80" s="1" t="s">
        <v>76</v>
      </c>
      <c r="AG80" s="1" t="s">
        <v>76</v>
      </c>
      <c r="AH80" s="1" t="s">
        <v>107</v>
      </c>
      <c r="AI80" s="1" t="s">
        <v>76</v>
      </c>
      <c r="AJ80" s="1" t="s">
        <v>107</v>
      </c>
      <c r="AK80" s="1" t="s">
        <v>80</v>
      </c>
      <c r="AL80" s="1" t="s">
        <v>79</v>
      </c>
      <c r="AM80" s="1" t="s">
        <v>97</v>
      </c>
      <c r="AN80" s="1" t="s">
        <v>81</v>
      </c>
      <c r="AO80" s="1" t="s">
        <v>81</v>
      </c>
      <c r="AP80" s="1" t="s">
        <v>81</v>
      </c>
      <c r="AQ80" s="1" t="s">
        <v>86</v>
      </c>
      <c r="AR80" s="1" t="s">
        <v>86</v>
      </c>
      <c r="AS80" s="1" t="s">
        <v>86</v>
      </c>
      <c r="AT80" s="1" t="s">
        <v>78</v>
      </c>
      <c r="AU80" s="1" t="s">
        <v>346</v>
      </c>
      <c r="AV80" s="1" t="s">
        <v>347</v>
      </c>
      <c r="AW80" s="1" t="s">
        <v>84</v>
      </c>
      <c r="AX80" s="1" t="s">
        <v>348</v>
      </c>
      <c r="AY80" s="1" t="s">
        <v>84</v>
      </c>
      <c r="AZ80" s="1" t="s">
        <v>97</v>
      </c>
      <c r="BA80" s="1" t="s">
        <v>349</v>
      </c>
      <c r="BD80" s="1" t="s">
        <v>87</v>
      </c>
      <c r="BE80" s="1" t="s">
        <v>87</v>
      </c>
      <c r="BF80" s="1" t="s">
        <v>87</v>
      </c>
      <c r="BG80" s="1" t="s">
        <v>87</v>
      </c>
      <c r="BH80" s="1" t="s">
        <v>87</v>
      </c>
      <c r="BI80" s="1" t="s">
        <v>87</v>
      </c>
      <c r="BJ80" s="1" t="s">
        <v>87</v>
      </c>
      <c r="BK80" s="1" t="s">
        <v>87</v>
      </c>
      <c r="BL80" s="1" t="s">
        <v>87</v>
      </c>
      <c r="BM80" s="1" t="s">
        <v>350</v>
      </c>
      <c r="BN80" s="1" t="s">
        <v>79</v>
      </c>
    </row>
    <row r="81" spans="1:66" ht="12.75" x14ac:dyDescent="0.35">
      <c r="A81" s="2">
        <v>43123.620798460644</v>
      </c>
      <c r="B81" s="1" t="s">
        <v>65</v>
      </c>
      <c r="C81" s="1" t="s">
        <v>167</v>
      </c>
      <c r="D81" s="1" t="s">
        <v>67</v>
      </c>
      <c r="E81" s="1" t="s">
        <v>68</v>
      </c>
      <c r="F81" s="1" t="s">
        <v>69</v>
      </c>
      <c r="G81" s="1" t="s">
        <v>94</v>
      </c>
      <c r="H81" s="1" t="s">
        <v>124</v>
      </c>
      <c r="I81" s="1" t="s">
        <v>74</v>
      </c>
      <c r="J81" s="1" t="s">
        <v>72</v>
      </c>
      <c r="K81" s="1" t="s">
        <v>72</v>
      </c>
      <c r="L81" s="1" t="s">
        <v>74</v>
      </c>
      <c r="M81" s="1" t="s">
        <v>74</v>
      </c>
      <c r="N81" s="1" t="s">
        <v>74</v>
      </c>
      <c r="O81" s="1" t="s">
        <v>72</v>
      </c>
      <c r="P81" s="1" t="s">
        <v>73</v>
      </c>
      <c r="Q81" s="1" t="s">
        <v>73</v>
      </c>
      <c r="R81" s="1" t="s">
        <v>73</v>
      </c>
      <c r="S81" s="1" t="s">
        <v>74</v>
      </c>
      <c r="T81" s="1" t="s">
        <v>74</v>
      </c>
      <c r="U81" s="1" t="s">
        <v>74</v>
      </c>
      <c r="V81" s="1" t="s">
        <v>72</v>
      </c>
      <c r="W81" s="1" t="s">
        <v>74</v>
      </c>
      <c r="X81" s="1" t="s">
        <v>74</v>
      </c>
      <c r="AA81" s="1" t="s">
        <v>93</v>
      </c>
      <c r="AB81" s="1" t="s">
        <v>93</v>
      </c>
      <c r="AC81" s="1" t="s">
        <v>76</v>
      </c>
      <c r="AD81" s="1" t="s">
        <v>76</v>
      </c>
      <c r="AE81" s="1" t="s">
        <v>102</v>
      </c>
      <c r="AF81" s="1" t="s">
        <v>93</v>
      </c>
      <c r="AG81" s="1" t="s">
        <v>93</v>
      </c>
      <c r="AH81" s="1" t="s">
        <v>76</v>
      </c>
      <c r="AI81" s="1" t="s">
        <v>93</v>
      </c>
      <c r="AJ81" s="1" t="s">
        <v>76</v>
      </c>
      <c r="AK81" s="1" t="s">
        <v>78</v>
      </c>
      <c r="AL81" s="1" t="s">
        <v>80</v>
      </c>
      <c r="AM81" s="1" t="s">
        <v>81</v>
      </c>
      <c r="AN81" s="1" t="s">
        <v>81</v>
      </c>
      <c r="AO81" s="1" t="s">
        <v>78</v>
      </c>
      <c r="AP81" s="1" t="s">
        <v>81</v>
      </c>
      <c r="AQ81" s="1" t="s">
        <v>81</v>
      </c>
      <c r="AR81" s="1" t="s">
        <v>80</v>
      </c>
      <c r="AS81" s="1" t="s">
        <v>81</v>
      </c>
      <c r="AT81" s="1" t="s">
        <v>78</v>
      </c>
      <c r="AV81" s="1" t="s">
        <v>351</v>
      </c>
      <c r="AW81" s="1" t="s">
        <v>84</v>
      </c>
      <c r="AX81" s="1" t="s">
        <v>352</v>
      </c>
      <c r="AY81" s="1" t="s">
        <v>84</v>
      </c>
      <c r="AZ81" s="1" t="s">
        <v>82</v>
      </c>
      <c r="BB81" s="1">
        <v>1</v>
      </c>
      <c r="BC81" s="1">
        <v>2</v>
      </c>
      <c r="BD81" s="1" t="s">
        <v>87</v>
      </c>
      <c r="BE81" s="1" t="s">
        <v>81</v>
      </c>
      <c r="BF81" s="1" t="s">
        <v>81</v>
      </c>
      <c r="BG81" s="1" t="s">
        <v>81</v>
      </c>
      <c r="BH81" s="1" t="s">
        <v>87</v>
      </c>
      <c r="BI81" s="1" t="s">
        <v>87</v>
      </c>
      <c r="BJ81" s="1" t="s">
        <v>81</v>
      </c>
      <c r="BK81" s="1" t="s">
        <v>79</v>
      </c>
      <c r="BL81" s="1" t="s">
        <v>79</v>
      </c>
      <c r="BM81" s="1" t="s">
        <v>353</v>
      </c>
      <c r="BN81" s="1" t="s">
        <v>80</v>
      </c>
    </row>
    <row r="82" spans="1:66" ht="12.75" x14ac:dyDescent="0.35">
      <c r="A82" s="2">
        <v>43123.659396238421</v>
      </c>
      <c r="B82" s="1" t="s">
        <v>65</v>
      </c>
      <c r="C82" s="1" t="s">
        <v>66</v>
      </c>
      <c r="D82" s="1" t="s">
        <v>67</v>
      </c>
      <c r="E82" s="1" t="s">
        <v>68</v>
      </c>
      <c r="F82" s="1" t="s">
        <v>128</v>
      </c>
      <c r="G82" s="1" t="s">
        <v>77</v>
      </c>
      <c r="H82" s="1" t="s">
        <v>91</v>
      </c>
      <c r="I82" s="1" t="s">
        <v>72</v>
      </c>
      <c r="J82" s="1" t="s">
        <v>74</v>
      </c>
      <c r="K82" s="1" t="s">
        <v>73</v>
      </c>
      <c r="L82" s="1" t="s">
        <v>74</v>
      </c>
      <c r="M82" s="1" t="s">
        <v>97</v>
      </c>
      <c r="N82" s="1" t="s">
        <v>97</v>
      </c>
      <c r="O82" s="1" t="s">
        <v>73</v>
      </c>
      <c r="P82" s="1" t="s">
        <v>73</v>
      </c>
      <c r="Q82" s="1" t="s">
        <v>74</v>
      </c>
      <c r="R82" s="1" t="s">
        <v>72</v>
      </c>
      <c r="S82" s="1" t="s">
        <v>72</v>
      </c>
      <c r="T82" s="1" t="s">
        <v>72</v>
      </c>
      <c r="U82" s="1" t="s">
        <v>74</v>
      </c>
      <c r="V82" s="1" t="s">
        <v>97</v>
      </c>
      <c r="W82" s="1" t="s">
        <v>74</v>
      </c>
      <c r="X82" s="1" t="s">
        <v>74</v>
      </c>
      <c r="Y82" s="1" t="s">
        <v>97</v>
      </c>
      <c r="AB82" s="1" t="s">
        <v>77</v>
      </c>
      <c r="AE82" s="1" t="s">
        <v>94</v>
      </c>
      <c r="AF82" s="1" t="s">
        <v>94</v>
      </c>
      <c r="AK82" s="1" t="s">
        <v>78</v>
      </c>
      <c r="AL82" s="1" t="s">
        <v>78</v>
      </c>
      <c r="AM82" s="1" t="s">
        <v>80</v>
      </c>
      <c r="AN82" s="1" t="s">
        <v>80</v>
      </c>
      <c r="AO82" s="1" t="s">
        <v>78</v>
      </c>
      <c r="AP82" s="1" t="s">
        <v>78</v>
      </c>
      <c r="AQ82" s="1" t="s">
        <v>78</v>
      </c>
      <c r="AR82" s="1" t="s">
        <v>80</v>
      </c>
      <c r="AS82" s="1" t="s">
        <v>81</v>
      </c>
      <c r="AT82" s="1" t="s">
        <v>81</v>
      </c>
      <c r="AW82" s="1" t="s">
        <v>84</v>
      </c>
      <c r="AX82" s="1" t="s">
        <v>354</v>
      </c>
      <c r="AY82" s="1" t="s">
        <v>84</v>
      </c>
      <c r="AZ82" s="1" t="s">
        <v>82</v>
      </c>
      <c r="BB82" s="1">
        <v>2</v>
      </c>
      <c r="BC82" s="1">
        <v>1</v>
      </c>
      <c r="BD82" s="1" t="s">
        <v>87</v>
      </c>
      <c r="BE82" s="1" t="s">
        <v>87</v>
      </c>
      <c r="BF82" s="1" t="s">
        <v>87</v>
      </c>
      <c r="BG82" s="1" t="s">
        <v>87</v>
      </c>
      <c r="BH82" s="1" t="s">
        <v>87</v>
      </c>
      <c r="BI82" s="1" t="s">
        <v>87</v>
      </c>
      <c r="BJ82" s="1" t="s">
        <v>81</v>
      </c>
      <c r="BK82" s="1" t="s">
        <v>81</v>
      </c>
      <c r="BL82" s="1" t="s">
        <v>80</v>
      </c>
      <c r="BN82" s="1" t="s">
        <v>79</v>
      </c>
    </row>
    <row r="83" spans="1:66" ht="12.75" x14ac:dyDescent="0.35">
      <c r="A83" s="2">
        <v>43123.742956643517</v>
      </c>
      <c r="B83" s="1" t="s">
        <v>65</v>
      </c>
      <c r="C83" s="1" t="s">
        <v>100</v>
      </c>
      <c r="D83" s="1" t="s">
        <v>67</v>
      </c>
      <c r="E83" s="1" t="s">
        <v>68</v>
      </c>
      <c r="F83" s="1" t="s">
        <v>101</v>
      </c>
      <c r="G83" s="1" t="s">
        <v>77</v>
      </c>
      <c r="H83" s="1" t="s">
        <v>91</v>
      </c>
      <c r="AA83" s="1" t="s">
        <v>93</v>
      </c>
      <c r="AB83" s="1" t="s">
        <v>76</v>
      </c>
      <c r="AC83" s="1" t="s">
        <v>76</v>
      </c>
      <c r="AD83" s="1" t="s">
        <v>93</v>
      </c>
      <c r="AE83" s="1" t="s">
        <v>93</v>
      </c>
      <c r="AF83" s="1" t="s">
        <v>76</v>
      </c>
      <c r="AG83" s="1" t="s">
        <v>76</v>
      </c>
      <c r="AH83" s="1" t="s">
        <v>76</v>
      </c>
      <c r="AI83" s="1" t="s">
        <v>76</v>
      </c>
      <c r="AJ83" s="1" t="s">
        <v>76</v>
      </c>
      <c r="AK83" s="1" t="s">
        <v>78</v>
      </c>
      <c r="AL83" s="1" t="s">
        <v>78</v>
      </c>
      <c r="AM83" s="1" t="s">
        <v>78</v>
      </c>
      <c r="AN83" s="1" t="s">
        <v>78</v>
      </c>
      <c r="AO83" s="1" t="s">
        <v>78</v>
      </c>
      <c r="AP83" s="1" t="s">
        <v>78</v>
      </c>
      <c r="AQ83" s="1" t="s">
        <v>97</v>
      </c>
      <c r="AR83" s="1" t="s">
        <v>78</v>
      </c>
      <c r="AS83" s="1" t="s">
        <v>78</v>
      </c>
      <c r="AT83" s="1" t="s">
        <v>78</v>
      </c>
      <c r="AW83" s="1" t="s">
        <v>84</v>
      </c>
      <c r="AY83" s="1" t="s">
        <v>84</v>
      </c>
      <c r="AZ83" s="1" t="s">
        <v>97</v>
      </c>
      <c r="BB83" s="1">
        <v>7</v>
      </c>
      <c r="BC83" s="1">
        <v>3</v>
      </c>
      <c r="BD83" s="1" t="s">
        <v>87</v>
      </c>
      <c r="BE83" s="1" t="s">
        <v>87</v>
      </c>
      <c r="BF83" s="1" t="s">
        <v>87</v>
      </c>
      <c r="BG83" s="1" t="s">
        <v>87</v>
      </c>
      <c r="BH83" s="1" t="s">
        <v>87</v>
      </c>
      <c r="BI83" s="1" t="s">
        <v>87</v>
      </c>
      <c r="BJ83" s="1" t="s">
        <v>87</v>
      </c>
      <c r="BK83" s="1" t="s">
        <v>87</v>
      </c>
      <c r="BL83" s="1" t="s">
        <v>87</v>
      </c>
      <c r="BN83" s="1" t="s">
        <v>86</v>
      </c>
    </row>
    <row r="84" spans="1:66" ht="12.75" x14ac:dyDescent="0.35">
      <c r="A84" s="2">
        <v>43123.793314374998</v>
      </c>
      <c r="B84" s="1" t="s">
        <v>65</v>
      </c>
      <c r="C84" s="1" t="s">
        <v>100</v>
      </c>
      <c r="D84" s="1" t="s">
        <v>67</v>
      </c>
      <c r="E84" s="1" t="s">
        <v>68</v>
      </c>
      <c r="F84" s="1" t="s">
        <v>101</v>
      </c>
      <c r="G84" s="1" t="s">
        <v>94</v>
      </c>
      <c r="H84" s="1" t="s">
        <v>91</v>
      </c>
      <c r="I84" s="1" t="s">
        <v>74</v>
      </c>
      <c r="J84" s="1" t="s">
        <v>74</v>
      </c>
      <c r="K84" s="1" t="s">
        <v>72</v>
      </c>
      <c r="L84" s="1" t="s">
        <v>74</v>
      </c>
      <c r="M84" s="1" t="s">
        <v>74</v>
      </c>
      <c r="N84" s="1" t="s">
        <v>74</v>
      </c>
      <c r="O84" s="1" t="s">
        <v>97</v>
      </c>
      <c r="P84" s="1" t="s">
        <v>73</v>
      </c>
      <c r="Q84" s="1" t="s">
        <v>74</v>
      </c>
      <c r="R84" s="1" t="s">
        <v>74</v>
      </c>
      <c r="S84" s="1" t="s">
        <v>74</v>
      </c>
      <c r="T84" s="1" t="s">
        <v>74</v>
      </c>
      <c r="U84" s="1" t="s">
        <v>74</v>
      </c>
      <c r="V84" s="1" t="s">
        <v>97</v>
      </c>
      <c r="W84" s="1" t="s">
        <v>72</v>
      </c>
      <c r="X84" s="1" t="s">
        <v>74</v>
      </c>
      <c r="Y84" s="1" t="s">
        <v>74</v>
      </c>
      <c r="Z84" s="1" t="s">
        <v>355</v>
      </c>
      <c r="AD84" s="1" t="s">
        <v>94</v>
      </c>
      <c r="AI84" s="1" t="s">
        <v>94</v>
      </c>
      <c r="AK84" s="1" t="s">
        <v>78</v>
      </c>
      <c r="AL84" s="1" t="s">
        <v>79</v>
      </c>
      <c r="AM84" s="1" t="s">
        <v>78</v>
      </c>
      <c r="AN84" s="1" t="s">
        <v>81</v>
      </c>
      <c r="AO84" s="1" t="s">
        <v>78</v>
      </c>
      <c r="AP84" s="1" t="s">
        <v>78</v>
      </c>
      <c r="AQ84" s="1" t="s">
        <v>78</v>
      </c>
      <c r="AR84" s="1" t="s">
        <v>81</v>
      </c>
      <c r="AS84" s="1" t="s">
        <v>80</v>
      </c>
      <c r="AT84" s="1" t="s">
        <v>80</v>
      </c>
      <c r="AU84" s="1" t="s">
        <v>356</v>
      </c>
      <c r="AV84" s="1" t="s">
        <v>357</v>
      </c>
      <c r="AW84" s="1" t="s">
        <v>84</v>
      </c>
      <c r="AX84" s="1" t="s">
        <v>358</v>
      </c>
      <c r="AY84" s="1" t="s">
        <v>84</v>
      </c>
      <c r="AZ84" s="1" t="s">
        <v>84</v>
      </c>
      <c r="BA84" s="1" t="s">
        <v>359</v>
      </c>
      <c r="BB84" s="1">
        <v>5</v>
      </c>
      <c r="BC84" s="1">
        <v>2</v>
      </c>
      <c r="BD84" s="1" t="s">
        <v>87</v>
      </c>
      <c r="BE84" s="1" t="s">
        <v>87</v>
      </c>
      <c r="BF84" s="1" t="s">
        <v>80</v>
      </c>
      <c r="BG84" s="1" t="s">
        <v>87</v>
      </c>
      <c r="BH84" s="1" t="s">
        <v>87</v>
      </c>
      <c r="BI84" s="1" t="s">
        <v>87</v>
      </c>
      <c r="BJ84" s="1" t="s">
        <v>87</v>
      </c>
      <c r="BK84" s="1" t="s">
        <v>81</v>
      </c>
      <c r="BL84" s="1" t="s">
        <v>80</v>
      </c>
      <c r="BM84" s="1" t="s">
        <v>360</v>
      </c>
      <c r="BN84" s="1" t="s">
        <v>80</v>
      </c>
    </row>
    <row r="85" spans="1:66" ht="12.75" x14ac:dyDescent="0.35">
      <c r="A85" s="2">
        <v>43123.971809895833</v>
      </c>
      <c r="B85" s="1" t="s">
        <v>65</v>
      </c>
      <c r="C85" s="1" t="s">
        <v>66</v>
      </c>
      <c r="D85" s="1" t="s">
        <v>67</v>
      </c>
      <c r="E85" s="1" t="s">
        <v>68</v>
      </c>
      <c r="F85" s="1" t="s">
        <v>69</v>
      </c>
      <c r="G85" s="1" t="s">
        <v>77</v>
      </c>
      <c r="H85" s="1" t="s">
        <v>124</v>
      </c>
      <c r="I85" s="1" t="s">
        <v>72</v>
      </c>
      <c r="J85" s="1" t="s">
        <v>72</v>
      </c>
      <c r="K85" s="1" t="s">
        <v>74</v>
      </c>
      <c r="L85" s="1" t="s">
        <v>74</v>
      </c>
      <c r="M85" s="1" t="s">
        <v>72</v>
      </c>
      <c r="N85" s="1" t="s">
        <v>74</v>
      </c>
      <c r="O85" s="1" t="s">
        <v>72</v>
      </c>
      <c r="P85" s="1" t="s">
        <v>72</v>
      </c>
      <c r="Q85" s="1" t="s">
        <v>72</v>
      </c>
      <c r="R85" s="1" t="s">
        <v>72</v>
      </c>
      <c r="S85" s="1" t="s">
        <v>72</v>
      </c>
      <c r="T85" s="1" t="s">
        <v>74</v>
      </c>
      <c r="U85" s="1" t="s">
        <v>74</v>
      </c>
      <c r="V85" s="1" t="s">
        <v>73</v>
      </c>
      <c r="W85" s="1" t="s">
        <v>74</v>
      </c>
      <c r="X85" s="1" t="s">
        <v>72</v>
      </c>
      <c r="AA85" s="1" t="s">
        <v>93</v>
      </c>
      <c r="AB85" s="1" t="s">
        <v>76</v>
      </c>
      <c r="AC85" s="1" t="s">
        <v>76</v>
      </c>
      <c r="AD85" s="1" t="s">
        <v>93</v>
      </c>
      <c r="AE85" s="1" t="s">
        <v>93</v>
      </c>
      <c r="AF85" s="1" t="s">
        <v>76</v>
      </c>
      <c r="AG85" s="1" t="s">
        <v>76</v>
      </c>
      <c r="AH85" s="1" t="s">
        <v>76</v>
      </c>
      <c r="AI85" s="1" t="s">
        <v>93</v>
      </c>
      <c r="AJ85" s="1" t="s">
        <v>94</v>
      </c>
      <c r="AK85" s="1" t="s">
        <v>81</v>
      </c>
      <c r="AL85" s="1" t="s">
        <v>79</v>
      </c>
      <c r="AM85" s="1" t="s">
        <v>81</v>
      </c>
      <c r="AN85" s="1" t="s">
        <v>81</v>
      </c>
      <c r="AO85" s="1" t="s">
        <v>78</v>
      </c>
      <c r="AP85" s="1" t="s">
        <v>78</v>
      </c>
      <c r="AQ85" s="1" t="s">
        <v>81</v>
      </c>
      <c r="AR85" s="1" t="s">
        <v>81</v>
      </c>
      <c r="AS85" s="1" t="s">
        <v>81</v>
      </c>
      <c r="AT85" s="1" t="s">
        <v>78</v>
      </c>
      <c r="AU85" s="1" t="s">
        <v>361</v>
      </c>
      <c r="AV85" s="1" t="s">
        <v>362</v>
      </c>
      <c r="AW85" s="1" t="s">
        <v>84</v>
      </c>
      <c r="AX85" s="1" t="s">
        <v>363</v>
      </c>
      <c r="AY85" s="1" t="s">
        <v>84</v>
      </c>
      <c r="AZ85" s="1" t="s">
        <v>82</v>
      </c>
      <c r="BB85" s="1">
        <v>3</v>
      </c>
      <c r="BC85" s="1">
        <v>3</v>
      </c>
      <c r="BD85" s="1" t="s">
        <v>81</v>
      </c>
      <c r="BE85" s="1" t="s">
        <v>81</v>
      </c>
      <c r="BF85" s="1" t="s">
        <v>86</v>
      </c>
      <c r="BG85" s="1" t="s">
        <v>87</v>
      </c>
      <c r="BH85" s="1" t="s">
        <v>87</v>
      </c>
      <c r="BI85" s="1" t="s">
        <v>87</v>
      </c>
      <c r="BJ85" s="1" t="s">
        <v>86</v>
      </c>
      <c r="BK85" s="1" t="s">
        <v>81</v>
      </c>
      <c r="BL85" s="1" t="s">
        <v>81</v>
      </c>
      <c r="BN85" s="1" t="s">
        <v>86</v>
      </c>
    </row>
    <row r="86" spans="1:66" ht="12.75" x14ac:dyDescent="0.35">
      <c r="A86" s="2">
        <v>43124.186318113425</v>
      </c>
      <c r="B86" s="1" t="s">
        <v>65</v>
      </c>
      <c r="C86" s="1" t="s">
        <v>107</v>
      </c>
      <c r="D86" s="1" t="s">
        <v>108</v>
      </c>
      <c r="E86" s="1" t="s">
        <v>68</v>
      </c>
      <c r="F86" s="1" t="s">
        <v>101</v>
      </c>
      <c r="G86" s="1" t="s">
        <v>125</v>
      </c>
      <c r="H86" s="1" t="s">
        <v>124</v>
      </c>
      <c r="I86" s="1" t="s">
        <v>74</v>
      </c>
      <c r="J86" s="1" t="s">
        <v>72</v>
      </c>
      <c r="K86" s="1" t="s">
        <v>74</v>
      </c>
      <c r="L86" s="1" t="s">
        <v>72</v>
      </c>
      <c r="M86" s="1" t="s">
        <v>72</v>
      </c>
      <c r="N86" s="1" t="s">
        <v>74</v>
      </c>
      <c r="O86" s="1" t="s">
        <v>73</v>
      </c>
      <c r="P86" s="1" t="s">
        <v>73</v>
      </c>
      <c r="Q86" s="1" t="s">
        <v>73</v>
      </c>
      <c r="R86" s="1" t="s">
        <v>73</v>
      </c>
      <c r="S86" s="1" t="s">
        <v>72</v>
      </c>
      <c r="T86" s="1" t="s">
        <v>74</v>
      </c>
      <c r="U86" s="1" t="s">
        <v>72</v>
      </c>
      <c r="V86" s="1" t="s">
        <v>73</v>
      </c>
      <c r="W86" s="1" t="s">
        <v>72</v>
      </c>
      <c r="X86" s="1" t="s">
        <v>74</v>
      </c>
      <c r="Y86" s="1" t="s">
        <v>72</v>
      </c>
      <c r="AA86" s="1" t="s">
        <v>76</v>
      </c>
      <c r="AB86" s="1" t="s">
        <v>76</v>
      </c>
      <c r="AC86" s="1" t="s">
        <v>76</v>
      </c>
      <c r="AD86" s="1" t="s">
        <v>76</v>
      </c>
      <c r="AE86" s="1" t="s">
        <v>76</v>
      </c>
      <c r="AF86" s="1" t="s">
        <v>76</v>
      </c>
      <c r="AG86" s="1" t="s">
        <v>76</v>
      </c>
      <c r="AH86" s="1" t="s">
        <v>76</v>
      </c>
      <c r="AI86" s="1" t="s">
        <v>76</v>
      </c>
      <c r="AJ86" s="1" t="s">
        <v>76</v>
      </c>
      <c r="AK86" s="1" t="s">
        <v>80</v>
      </c>
      <c r="AL86" s="1" t="s">
        <v>80</v>
      </c>
      <c r="AM86" s="1" t="s">
        <v>80</v>
      </c>
      <c r="AN86" s="1" t="s">
        <v>80</v>
      </c>
      <c r="AO86" s="1" t="s">
        <v>81</v>
      </c>
      <c r="AP86" s="1" t="s">
        <v>81</v>
      </c>
      <c r="AQ86" s="1" t="s">
        <v>81</v>
      </c>
      <c r="AR86" s="1" t="s">
        <v>80</v>
      </c>
      <c r="AS86" s="1" t="s">
        <v>80</v>
      </c>
      <c r="AT86" s="1" t="s">
        <v>80</v>
      </c>
      <c r="AU86" s="1" t="s">
        <v>364</v>
      </c>
      <c r="AV86" s="1" t="s">
        <v>365</v>
      </c>
      <c r="AW86" s="1" t="s">
        <v>97</v>
      </c>
      <c r="AX86" s="1" t="s">
        <v>366</v>
      </c>
      <c r="AY86" s="1" t="s">
        <v>84</v>
      </c>
      <c r="AZ86" s="1" t="s">
        <v>82</v>
      </c>
      <c r="BA86" s="1" t="s">
        <v>367</v>
      </c>
      <c r="BB86" s="1">
        <v>1</v>
      </c>
      <c r="BC86" s="1">
        <v>2</v>
      </c>
      <c r="BD86" s="1" t="s">
        <v>81</v>
      </c>
      <c r="BE86" s="1" t="s">
        <v>81</v>
      </c>
      <c r="BF86" s="1" t="s">
        <v>80</v>
      </c>
      <c r="BG86" s="1" t="s">
        <v>80</v>
      </c>
      <c r="BH86" s="1" t="s">
        <v>87</v>
      </c>
      <c r="BI86" s="1" t="s">
        <v>87</v>
      </c>
      <c r="BJ86" s="1" t="s">
        <v>87</v>
      </c>
      <c r="BK86" s="1" t="s">
        <v>87</v>
      </c>
      <c r="BL86" s="1" t="s">
        <v>87</v>
      </c>
      <c r="BM86" s="1" t="s">
        <v>368</v>
      </c>
      <c r="BN86" s="1" t="s">
        <v>79</v>
      </c>
    </row>
    <row r="87" spans="1:66" ht="12.75" x14ac:dyDescent="0.35">
      <c r="A87" s="2">
        <v>43124.187709166668</v>
      </c>
      <c r="B87" s="1" t="s">
        <v>65</v>
      </c>
      <c r="C87" s="1" t="s">
        <v>66</v>
      </c>
      <c r="D87" s="1" t="s">
        <v>67</v>
      </c>
      <c r="E87" s="1" t="s">
        <v>68</v>
      </c>
      <c r="F87" s="1" t="s">
        <v>101</v>
      </c>
      <c r="G87" s="1" t="s">
        <v>70</v>
      </c>
      <c r="H87" s="1" t="s">
        <v>124</v>
      </c>
      <c r="I87" s="1" t="s">
        <v>74</v>
      </c>
      <c r="J87" s="1" t="s">
        <v>72</v>
      </c>
      <c r="K87" s="1" t="s">
        <v>74</v>
      </c>
      <c r="L87" s="1" t="s">
        <v>74</v>
      </c>
      <c r="M87" s="1" t="s">
        <v>97</v>
      </c>
      <c r="N87" s="1" t="s">
        <v>97</v>
      </c>
      <c r="O87" s="1" t="s">
        <v>73</v>
      </c>
      <c r="P87" s="1" t="s">
        <v>72</v>
      </c>
      <c r="Q87" s="1" t="s">
        <v>72</v>
      </c>
      <c r="R87" s="1" t="s">
        <v>74</v>
      </c>
      <c r="S87" s="1" t="s">
        <v>72</v>
      </c>
      <c r="T87" s="1" t="s">
        <v>74</v>
      </c>
      <c r="U87" s="1" t="s">
        <v>72</v>
      </c>
      <c r="V87" s="1" t="s">
        <v>72</v>
      </c>
      <c r="W87" s="1" t="s">
        <v>72</v>
      </c>
      <c r="X87" s="1" t="s">
        <v>72</v>
      </c>
      <c r="Y87" s="1" t="s">
        <v>97</v>
      </c>
      <c r="AA87" s="1" t="s">
        <v>75</v>
      </c>
      <c r="AB87" s="1" t="s">
        <v>75</v>
      </c>
      <c r="AC87" s="1" t="s">
        <v>76</v>
      </c>
      <c r="AD87" s="1" t="s">
        <v>75</v>
      </c>
      <c r="AE87" s="1" t="s">
        <v>102</v>
      </c>
      <c r="AF87" s="1" t="s">
        <v>102</v>
      </c>
      <c r="AG87" s="1" t="s">
        <v>76</v>
      </c>
      <c r="AH87" s="1" t="s">
        <v>76</v>
      </c>
      <c r="AI87" s="1" t="s">
        <v>102</v>
      </c>
      <c r="AJ87" s="1" t="s">
        <v>102</v>
      </c>
      <c r="AK87" s="1" t="s">
        <v>78</v>
      </c>
      <c r="AL87" s="1" t="s">
        <v>86</v>
      </c>
      <c r="AM87" s="1" t="s">
        <v>80</v>
      </c>
      <c r="AN87" s="1" t="s">
        <v>81</v>
      </c>
      <c r="AO87" s="1" t="s">
        <v>78</v>
      </c>
      <c r="AP87" s="1" t="s">
        <v>81</v>
      </c>
      <c r="AQ87" s="1" t="s">
        <v>80</v>
      </c>
      <c r="AR87" s="1" t="s">
        <v>86</v>
      </c>
      <c r="AS87" s="1" t="s">
        <v>80</v>
      </c>
      <c r="AT87" s="1" t="s">
        <v>80</v>
      </c>
      <c r="AW87" s="1" t="s">
        <v>84</v>
      </c>
      <c r="AY87" s="1" t="s">
        <v>84</v>
      </c>
      <c r="AZ87" s="1" t="s">
        <v>82</v>
      </c>
      <c r="BB87" s="1">
        <v>2</v>
      </c>
      <c r="BC87" s="1">
        <v>2</v>
      </c>
      <c r="BD87" s="1" t="s">
        <v>81</v>
      </c>
      <c r="BE87" s="1" t="s">
        <v>87</v>
      </c>
      <c r="BF87" s="1" t="s">
        <v>81</v>
      </c>
      <c r="BG87" s="1" t="s">
        <v>80</v>
      </c>
      <c r="BH87" s="1" t="s">
        <v>87</v>
      </c>
      <c r="BI87" s="1" t="s">
        <v>87</v>
      </c>
      <c r="BJ87" s="1" t="s">
        <v>87</v>
      </c>
      <c r="BK87" s="1" t="s">
        <v>87</v>
      </c>
      <c r="BL87" s="1" t="s">
        <v>81</v>
      </c>
      <c r="BN87" s="1" t="s">
        <v>81</v>
      </c>
    </row>
    <row r="88" spans="1:66" ht="12.75" x14ac:dyDescent="0.35">
      <c r="A88" s="2">
        <v>43124.19623076389</v>
      </c>
      <c r="B88" s="1" t="s">
        <v>65</v>
      </c>
      <c r="C88" s="1" t="s">
        <v>66</v>
      </c>
      <c r="D88" s="1" t="s">
        <v>67</v>
      </c>
      <c r="E88" s="1" t="s">
        <v>68</v>
      </c>
      <c r="F88" s="1" t="s">
        <v>101</v>
      </c>
      <c r="G88" s="1" t="s">
        <v>70</v>
      </c>
      <c r="H88" s="1" t="s">
        <v>71</v>
      </c>
      <c r="I88" s="1" t="s">
        <v>72</v>
      </c>
      <c r="J88" s="1" t="s">
        <v>72</v>
      </c>
      <c r="K88" s="1" t="s">
        <v>74</v>
      </c>
      <c r="L88" s="1" t="s">
        <v>72</v>
      </c>
      <c r="M88" s="1" t="s">
        <v>72</v>
      </c>
      <c r="N88" s="1" t="s">
        <v>74</v>
      </c>
      <c r="O88" s="1" t="s">
        <v>73</v>
      </c>
      <c r="P88" s="1" t="s">
        <v>73</v>
      </c>
      <c r="Q88" s="1" t="s">
        <v>73</v>
      </c>
      <c r="R88" s="1" t="s">
        <v>73</v>
      </c>
      <c r="S88" s="1" t="s">
        <v>73</v>
      </c>
      <c r="T88" s="1" t="s">
        <v>72</v>
      </c>
      <c r="U88" s="1" t="s">
        <v>73</v>
      </c>
      <c r="V88" s="1" t="s">
        <v>72</v>
      </c>
      <c r="W88" s="1" t="s">
        <v>72</v>
      </c>
      <c r="X88" s="1" t="s">
        <v>72</v>
      </c>
      <c r="Y88" s="1" t="s">
        <v>74</v>
      </c>
      <c r="Z88" s="1" t="s">
        <v>369</v>
      </c>
      <c r="AA88" s="1" t="s">
        <v>94</v>
      </c>
      <c r="AB88" s="1" t="s">
        <v>94</v>
      </c>
      <c r="AD88" s="1" t="s">
        <v>94</v>
      </c>
      <c r="AE88" s="1" t="s">
        <v>94</v>
      </c>
      <c r="AF88" s="1" t="s">
        <v>94</v>
      </c>
      <c r="AG88" s="1" t="s">
        <v>94</v>
      </c>
      <c r="AI88" s="1" t="s">
        <v>94</v>
      </c>
      <c r="AJ88" s="1" t="s">
        <v>125</v>
      </c>
      <c r="AK88" s="1" t="s">
        <v>80</v>
      </c>
      <c r="AL88" s="1" t="s">
        <v>79</v>
      </c>
      <c r="AM88" s="1" t="s">
        <v>80</v>
      </c>
      <c r="AN88" s="1" t="s">
        <v>81</v>
      </c>
      <c r="AO88" s="1" t="s">
        <v>78</v>
      </c>
      <c r="AP88" s="1" t="s">
        <v>78</v>
      </c>
      <c r="AQ88" s="1" t="s">
        <v>86</v>
      </c>
      <c r="AR88" s="1" t="s">
        <v>97</v>
      </c>
      <c r="AS88" s="1" t="s">
        <v>80</v>
      </c>
      <c r="AT88" s="1" t="s">
        <v>78</v>
      </c>
      <c r="AU88" s="1" t="s">
        <v>370</v>
      </c>
      <c r="AV88" s="1" t="s">
        <v>371</v>
      </c>
      <c r="AW88" s="1" t="s">
        <v>82</v>
      </c>
      <c r="AX88" s="1" t="s">
        <v>372</v>
      </c>
      <c r="AY88" s="1" t="s">
        <v>84</v>
      </c>
      <c r="AZ88" s="1" t="s">
        <v>82</v>
      </c>
      <c r="BB88" s="1">
        <v>3</v>
      </c>
      <c r="BC88" s="1">
        <v>2</v>
      </c>
      <c r="BD88" s="1" t="s">
        <v>87</v>
      </c>
      <c r="BE88" s="1" t="s">
        <v>87</v>
      </c>
      <c r="BF88" s="1" t="s">
        <v>87</v>
      </c>
      <c r="BG88" s="1" t="s">
        <v>81</v>
      </c>
      <c r="BH88" s="1" t="s">
        <v>87</v>
      </c>
      <c r="BI88" s="1" t="s">
        <v>87</v>
      </c>
      <c r="BJ88" s="1" t="s">
        <v>87</v>
      </c>
      <c r="BK88" s="1" t="s">
        <v>87</v>
      </c>
      <c r="BL88" s="1" t="s">
        <v>87</v>
      </c>
      <c r="BM88" s="1" t="s">
        <v>373</v>
      </c>
      <c r="BN88" s="1" t="s">
        <v>86</v>
      </c>
    </row>
    <row r="89" spans="1:66" ht="12.75" x14ac:dyDescent="0.35">
      <c r="A89" s="2">
        <v>43124.199579328706</v>
      </c>
      <c r="B89" s="1" t="s">
        <v>65</v>
      </c>
      <c r="C89" s="1" t="s">
        <v>66</v>
      </c>
      <c r="D89" s="1" t="s">
        <v>67</v>
      </c>
      <c r="E89" s="1" t="s">
        <v>90</v>
      </c>
      <c r="F89" s="1" t="s">
        <v>101</v>
      </c>
      <c r="G89" s="1" t="s">
        <v>77</v>
      </c>
      <c r="H89" s="1" t="s">
        <v>91</v>
      </c>
      <c r="I89" s="1" t="s">
        <v>74</v>
      </c>
      <c r="J89" s="1" t="s">
        <v>72</v>
      </c>
      <c r="K89" s="1" t="s">
        <v>74</v>
      </c>
      <c r="L89" s="1" t="s">
        <v>74</v>
      </c>
      <c r="M89" s="1" t="s">
        <v>72</v>
      </c>
      <c r="N89" s="1" t="s">
        <v>74</v>
      </c>
      <c r="O89" s="1" t="s">
        <v>72</v>
      </c>
      <c r="P89" s="1" t="s">
        <v>73</v>
      </c>
      <c r="Q89" s="1" t="s">
        <v>74</v>
      </c>
      <c r="R89" s="1" t="s">
        <v>73</v>
      </c>
      <c r="S89" s="1" t="s">
        <v>72</v>
      </c>
      <c r="T89" s="1" t="s">
        <v>74</v>
      </c>
      <c r="U89" s="1" t="s">
        <v>74</v>
      </c>
      <c r="V89" s="1" t="s">
        <v>74</v>
      </c>
      <c r="W89" s="1" t="s">
        <v>74</v>
      </c>
      <c r="X89" s="1" t="s">
        <v>74</v>
      </c>
      <c r="AA89" s="1" t="s">
        <v>94</v>
      </c>
      <c r="AB89" s="1" t="s">
        <v>77</v>
      </c>
      <c r="AC89" s="1" t="s">
        <v>76</v>
      </c>
      <c r="AD89" s="1" t="s">
        <v>77</v>
      </c>
      <c r="AE89" s="1" t="s">
        <v>94</v>
      </c>
      <c r="AF89" s="1" t="s">
        <v>76</v>
      </c>
      <c r="AG89" s="1" t="s">
        <v>76</v>
      </c>
      <c r="AH89" s="1" t="s">
        <v>76</v>
      </c>
      <c r="AI89" s="1" t="s">
        <v>76</v>
      </c>
      <c r="AJ89" s="1" t="s">
        <v>94</v>
      </c>
      <c r="AK89" s="1" t="s">
        <v>78</v>
      </c>
      <c r="AL89" s="1" t="s">
        <v>80</v>
      </c>
      <c r="AM89" s="1" t="s">
        <v>78</v>
      </c>
      <c r="AN89" s="1" t="s">
        <v>78</v>
      </c>
      <c r="AO89" s="1" t="s">
        <v>78</v>
      </c>
      <c r="AP89" s="1" t="s">
        <v>78</v>
      </c>
      <c r="AQ89" s="1" t="s">
        <v>78</v>
      </c>
      <c r="AR89" s="1" t="s">
        <v>78</v>
      </c>
      <c r="AS89" s="1" t="s">
        <v>78</v>
      </c>
      <c r="AT89" s="1" t="s">
        <v>81</v>
      </c>
      <c r="AW89" s="1" t="s">
        <v>84</v>
      </c>
      <c r="AY89" s="1" t="s">
        <v>84</v>
      </c>
      <c r="AZ89" s="1" t="s">
        <v>82</v>
      </c>
      <c r="BB89" s="1">
        <v>1</v>
      </c>
      <c r="BC89" s="1">
        <v>3</v>
      </c>
      <c r="BD89" s="1" t="s">
        <v>81</v>
      </c>
      <c r="BE89" s="1" t="s">
        <v>80</v>
      </c>
      <c r="BF89" s="1" t="s">
        <v>80</v>
      </c>
      <c r="BG89" s="1" t="s">
        <v>81</v>
      </c>
      <c r="BH89" s="1" t="s">
        <v>87</v>
      </c>
      <c r="BI89" s="1" t="s">
        <v>87</v>
      </c>
      <c r="BJ89" s="1" t="s">
        <v>87</v>
      </c>
      <c r="BK89" s="1" t="s">
        <v>80</v>
      </c>
      <c r="BL89" s="1" t="s">
        <v>80</v>
      </c>
      <c r="BN89" s="1" t="s">
        <v>80</v>
      </c>
    </row>
    <row r="90" spans="1:66" ht="12.75" x14ac:dyDescent="0.35">
      <c r="A90" s="2">
        <v>43124.213065972217</v>
      </c>
      <c r="B90" s="1" t="s">
        <v>65</v>
      </c>
      <c r="C90" s="1" t="s">
        <v>100</v>
      </c>
      <c r="D90" s="1" t="s">
        <v>67</v>
      </c>
      <c r="E90" s="1" t="s">
        <v>68</v>
      </c>
      <c r="F90" s="1" t="s">
        <v>101</v>
      </c>
      <c r="G90" s="1" t="s">
        <v>77</v>
      </c>
      <c r="H90" s="1" t="s">
        <v>180</v>
      </c>
      <c r="I90" s="1" t="s">
        <v>74</v>
      </c>
      <c r="J90" s="1" t="s">
        <v>72</v>
      </c>
      <c r="K90" s="1" t="s">
        <v>74</v>
      </c>
      <c r="L90" s="1" t="s">
        <v>72</v>
      </c>
      <c r="M90" s="1" t="s">
        <v>74</v>
      </c>
      <c r="N90" s="1" t="s">
        <v>74</v>
      </c>
      <c r="O90" s="1" t="s">
        <v>73</v>
      </c>
      <c r="P90" s="1" t="s">
        <v>73</v>
      </c>
      <c r="Q90" s="1" t="s">
        <v>73</v>
      </c>
      <c r="R90" s="1" t="s">
        <v>73</v>
      </c>
      <c r="S90" s="1" t="s">
        <v>73</v>
      </c>
      <c r="T90" s="1" t="s">
        <v>72</v>
      </c>
      <c r="U90" s="1" t="s">
        <v>72</v>
      </c>
      <c r="V90" s="1" t="s">
        <v>72</v>
      </c>
      <c r="W90" s="1" t="s">
        <v>74</v>
      </c>
      <c r="X90" s="1" t="s">
        <v>72</v>
      </c>
      <c r="AA90" s="1" t="s">
        <v>102</v>
      </c>
      <c r="AB90" s="1" t="s">
        <v>93</v>
      </c>
      <c r="AC90" s="1" t="s">
        <v>93</v>
      </c>
      <c r="AD90" s="1" t="s">
        <v>94</v>
      </c>
      <c r="AE90" s="1" t="s">
        <v>102</v>
      </c>
      <c r="AF90" s="1" t="s">
        <v>102</v>
      </c>
      <c r="AG90" s="1" t="s">
        <v>93</v>
      </c>
      <c r="AH90" s="1" t="s">
        <v>93</v>
      </c>
      <c r="AI90" s="1" t="s">
        <v>93</v>
      </c>
      <c r="AJ90" s="1" t="s">
        <v>94</v>
      </c>
      <c r="AK90" s="1" t="s">
        <v>78</v>
      </c>
      <c r="AL90" s="1" t="s">
        <v>78</v>
      </c>
      <c r="AM90" s="1" t="s">
        <v>78</v>
      </c>
      <c r="AN90" s="1" t="s">
        <v>78</v>
      </c>
      <c r="AO90" s="1" t="s">
        <v>78</v>
      </c>
      <c r="AP90" s="1" t="s">
        <v>78</v>
      </c>
      <c r="AQ90" s="1" t="s">
        <v>78</v>
      </c>
      <c r="AR90" s="1" t="s">
        <v>81</v>
      </c>
      <c r="AS90" s="1" t="s">
        <v>78</v>
      </c>
      <c r="AT90" s="1" t="s">
        <v>78</v>
      </c>
      <c r="AU90" s="1" t="s">
        <v>374</v>
      </c>
      <c r="AV90" s="1" t="s">
        <v>375</v>
      </c>
      <c r="AW90" s="1" t="s">
        <v>97</v>
      </c>
      <c r="AX90" s="1" t="s">
        <v>376</v>
      </c>
      <c r="AY90" s="1" t="s">
        <v>84</v>
      </c>
      <c r="AZ90" s="1" t="s">
        <v>82</v>
      </c>
      <c r="BA90" s="1" t="s">
        <v>377</v>
      </c>
      <c r="BB90" s="1">
        <v>1</v>
      </c>
      <c r="BC90" s="1">
        <v>2</v>
      </c>
      <c r="BD90" s="1" t="s">
        <v>81</v>
      </c>
      <c r="BE90" s="1" t="s">
        <v>81</v>
      </c>
      <c r="BF90" s="1" t="s">
        <v>81</v>
      </c>
      <c r="BG90" s="1" t="s">
        <v>81</v>
      </c>
      <c r="BH90" s="1" t="s">
        <v>81</v>
      </c>
      <c r="BI90" s="1" t="s">
        <v>81</v>
      </c>
      <c r="BJ90" s="1" t="s">
        <v>81</v>
      </c>
      <c r="BK90" s="1" t="s">
        <v>86</v>
      </c>
      <c r="BL90" s="1" t="s">
        <v>86</v>
      </c>
      <c r="BM90" s="1" t="s">
        <v>378</v>
      </c>
      <c r="BN90" s="1" t="s">
        <v>86</v>
      </c>
    </row>
    <row r="91" spans="1:66" ht="12.75" x14ac:dyDescent="0.35">
      <c r="A91" s="2">
        <v>43124.219692511571</v>
      </c>
      <c r="B91" s="1" t="s">
        <v>65</v>
      </c>
      <c r="C91" s="1" t="s">
        <v>66</v>
      </c>
      <c r="D91" s="1" t="s">
        <v>67</v>
      </c>
      <c r="E91" s="1" t="s">
        <v>68</v>
      </c>
      <c r="F91" s="1" t="s">
        <v>101</v>
      </c>
      <c r="G91" s="1" t="s">
        <v>77</v>
      </c>
      <c r="H91" s="1" t="s">
        <v>71</v>
      </c>
      <c r="I91" s="1" t="s">
        <v>72</v>
      </c>
      <c r="J91" s="1" t="s">
        <v>73</v>
      </c>
      <c r="K91" s="1" t="s">
        <v>74</v>
      </c>
      <c r="L91" s="1" t="s">
        <v>74</v>
      </c>
      <c r="M91" s="1" t="s">
        <v>72</v>
      </c>
      <c r="N91" s="1" t="s">
        <v>72</v>
      </c>
      <c r="O91" s="1" t="s">
        <v>73</v>
      </c>
      <c r="P91" s="1" t="s">
        <v>73</v>
      </c>
      <c r="Q91" s="1" t="s">
        <v>73</v>
      </c>
      <c r="R91" s="1" t="s">
        <v>73</v>
      </c>
      <c r="S91" s="1" t="s">
        <v>73</v>
      </c>
      <c r="T91" s="1" t="s">
        <v>74</v>
      </c>
      <c r="U91" s="1" t="s">
        <v>72</v>
      </c>
      <c r="V91" s="1" t="s">
        <v>72</v>
      </c>
      <c r="W91" s="1" t="s">
        <v>72</v>
      </c>
      <c r="X91" s="1" t="s">
        <v>72</v>
      </c>
      <c r="Y91" s="1" t="s">
        <v>97</v>
      </c>
      <c r="AA91" s="1" t="s">
        <v>94</v>
      </c>
      <c r="AB91" s="1" t="s">
        <v>76</v>
      </c>
      <c r="AC91" s="1" t="s">
        <v>76</v>
      </c>
      <c r="AD91" s="1" t="s">
        <v>94</v>
      </c>
      <c r="AE91" s="1" t="s">
        <v>94</v>
      </c>
      <c r="AF91" s="1" t="s">
        <v>94</v>
      </c>
      <c r="AG91" s="1" t="s">
        <v>76</v>
      </c>
      <c r="AH91" s="1" t="s">
        <v>94</v>
      </c>
      <c r="AI91" s="1" t="s">
        <v>76</v>
      </c>
      <c r="AJ91" s="1" t="s">
        <v>77</v>
      </c>
      <c r="AK91" s="1" t="s">
        <v>81</v>
      </c>
      <c r="AL91" s="1" t="s">
        <v>79</v>
      </c>
      <c r="AM91" s="1" t="s">
        <v>81</v>
      </c>
      <c r="AN91" s="1" t="s">
        <v>81</v>
      </c>
      <c r="AO91" s="1" t="s">
        <v>78</v>
      </c>
      <c r="AP91" s="1" t="s">
        <v>81</v>
      </c>
      <c r="AQ91" s="1" t="s">
        <v>81</v>
      </c>
      <c r="AR91" s="1" t="s">
        <v>80</v>
      </c>
      <c r="AS91" s="1" t="s">
        <v>80</v>
      </c>
      <c r="AT91" s="1" t="s">
        <v>81</v>
      </c>
      <c r="AW91" s="1" t="s">
        <v>97</v>
      </c>
      <c r="AY91" s="1" t="s">
        <v>84</v>
      </c>
      <c r="AZ91" s="1" t="s">
        <v>82</v>
      </c>
      <c r="BB91" s="1">
        <v>1</v>
      </c>
      <c r="BC91" s="1">
        <v>2</v>
      </c>
      <c r="BD91" s="1" t="s">
        <v>87</v>
      </c>
      <c r="BE91" s="1" t="s">
        <v>87</v>
      </c>
      <c r="BF91" s="1" t="s">
        <v>81</v>
      </c>
      <c r="BG91" s="1" t="s">
        <v>81</v>
      </c>
      <c r="BH91" s="1" t="s">
        <v>87</v>
      </c>
      <c r="BI91" s="1" t="s">
        <v>87</v>
      </c>
      <c r="BJ91" s="1" t="s">
        <v>81</v>
      </c>
      <c r="BK91" s="1" t="s">
        <v>81</v>
      </c>
      <c r="BL91" s="1" t="s">
        <v>81</v>
      </c>
      <c r="BN91" s="1" t="s">
        <v>80</v>
      </c>
    </row>
    <row r="92" spans="1:66" ht="12.75" x14ac:dyDescent="0.35">
      <c r="A92" s="2">
        <v>43124.224812048611</v>
      </c>
      <c r="B92" s="1" t="s">
        <v>65</v>
      </c>
      <c r="C92" s="1" t="s">
        <v>66</v>
      </c>
      <c r="D92" s="1" t="s">
        <v>67</v>
      </c>
      <c r="E92" s="1" t="s">
        <v>68</v>
      </c>
      <c r="F92" s="1" t="s">
        <v>69</v>
      </c>
      <c r="G92" s="1" t="s">
        <v>77</v>
      </c>
      <c r="H92" s="1" t="s">
        <v>91</v>
      </c>
      <c r="I92" s="1" t="s">
        <v>74</v>
      </c>
      <c r="J92" s="1" t="s">
        <v>74</v>
      </c>
      <c r="K92" s="1" t="s">
        <v>74</v>
      </c>
      <c r="L92" s="1" t="s">
        <v>74</v>
      </c>
      <c r="M92" s="1" t="s">
        <v>97</v>
      </c>
      <c r="N92" s="1" t="s">
        <v>72</v>
      </c>
      <c r="O92" s="1" t="s">
        <v>73</v>
      </c>
      <c r="P92" s="1" t="s">
        <v>72</v>
      </c>
      <c r="Q92" s="1" t="s">
        <v>72</v>
      </c>
      <c r="R92" s="1" t="s">
        <v>73</v>
      </c>
      <c r="S92" s="1" t="s">
        <v>74</v>
      </c>
      <c r="T92" s="1" t="s">
        <v>74</v>
      </c>
      <c r="U92" s="1" t="s">
        <v>74</v>
      </c>
      <c r="V92" s="1" t="s">
        <v>72</v>
      </c>
      <c r="W92" s="1" t="s">
        <v>73</v>
      </c>
      <c r="X92" s="1" t="s">
        <v>74</v>
      </c>
      <c r="AA92" s="1" t="s">
        <v>198</v>
      </c>
      <c r="AB92" s="1" t="s">
        <v>142</v>
      </c>
      <c r="AC92" s="1" t="s">
        <v>76</v>
      </c>
      <c r="AD92" s="1" t="s">
        <v>142</v>
      </c>
      <c r="AE92" s="1" t="s">
        <v>94</v>
      </c>
      <c r="AF92" s="1" t="s">
        <v>93</v>
      </c>
      <c r="AG92" s="1" t="s">
        <v>76</v>
      </c>
      <c r="AH92" s="1" t="s">
        <v>76</v>
      </c>
      <c r="AI92" s="1" t="s">
        <v>76</v>
      </c>
      <c r="AJ92" s="1" t="s">
        <v>76</v>
      </c>
      <c r="AK92" s="1" t="s">
        <v>81</v>
      </c>
      <c r="AL92" s="1" t="s">
        <v>86</v>
      </c>
      <c r="AM92" s="1" t="s">
        <v>81</v>
      </c>
      <c r="AN92" s="1" t="s">
        <v>78</v>
      </c>
      <c r="AO92" s="1" t="s">
        <v>78</v>
      </c>
      <c r="AP92" s="1" t="s">
        <v>81</v>
      </c>
      <c r="AQ92" s="1" t="s">
        <v>78</v>
      </c>
      <c r="AR92" s="1" t="s">
        <v>78</v>
      </c>
      <c r="AS92" s="1" t="s">
        <v>78</v>
      </c>
      <c r="AT92" s="1" t="s">
        <v>80</v>
      </c>
      <c r="AW92" s="1" t="s">
        <v>84</v>
      </c>
      <c r="AX92" s="1" t="s">
        <v>379</v>
      </c>
      <c r="AY92" s="1" t="s">
        <v>84</v>
      </c>
      <c r="AZ92" s="1" t="s">
        <v>84</v>
      </c>
      <c r="BA92" s="1" t="s">
        <v>380</v>
      </c>
      <c r="BB92" s="1">
        <v>4</v>
      </c>
      <c r="BC92" s="1">
        <v>3</v>
      </c>
      <c r="BD92" s="1" t="s">
        <v>81</v>
      </c>
      <c r="BE92" s="1" t="s">
        <v>80</v>
      </c>
      <c r="BF92" s="1" t="s">
        <v>80</v>
      </c>
      <c r="BG92" s="1" t="s">
        <v>81</v>
      </c>
      <c r="BH92" s="1" t="s">
        <v>81</v>
      </c>
      <c r="BI92" s="1" t="s">
        <v>87</v>
      </c>
      <c r="BJ92" s="1" t="s">
        <v>87</v>
      </c>
      <c r="BK92" s="1" t="s">
        <v>80</v>
      </c>
      <c r="BL92" s="1" t="s">
        <v>86</v>
      </c>
      <c r="BM92" s="1" t="s">
        <v>381</v>
      </c>
      <c r="BN92" s="1" t="s">
        <v>86</v>
      </c>
    </row>
    <row r="93" spans="1:66" ht="12.75" x14ac:dyDescent="0.35">
      <c r="A93" s="2">
        <v>43124.242331400463</v>
      </c>
      <c r="B93" s="1" t="s">
        <v>65</v>
      </c>
      <c r="C93" s="1" t="s">
        <v>88</v>
      </c>
      <c r="D93" s="1" t="s">
        <v>155</v>
      </c>
      <c r="E93" s="1" t="s">
        <v>68</v>
      </c>
      <c r="F93" s="1" t="s">
        <v>101</v>
      </c>
      <c r="G93" s="1" t="s">
        <v>382</v>
      </c>
      <c r="H93" s="1" t="s">
        <v>71</v>
      </c>
      <c r="I93" s="1" t="s">
        <v>72</v>
      </c>
      <c r="J93" s="1" t="s">
        <v>72</v>
      </c>
      <c r="K93" s="1" t="s">
        <v>73</v>
      </c>
      <c r="L93" s="1" t="s">
        <v>72</v>
      </c>
      <c r="M93" s="1" t="s">
        <v>72</v>
      </c>
      <c r="N93" s="1" t="s">
        <v>72</v>
      </c>
      <c r="O93" s="1" t="s">
        <v>73</v>
      </c>
      <c r="P93" s="1" t="s">
        <v>73</v>
      </c>
      <c r="Q93" s="1" t="s">
        <v>97</v>
      </c>
      <c r="R93" s="1" t="s">
        <v>97</v>
      </c>
      <c r="S93" s="1" t="s">
        <v>72</v>
      </c>
      <c r="T93" s="1" t="s">
        <v>74</v>
      </c>
      <c r="U93" s="1" t="s">
        <v>74</v>
      </c>
      <c r="V93" s="1" t="s">
        <v>72</v>
      </c>
      <c r="W93" s="1" t="s">
        <v>72</v>
      </c>
      <c r="X93" s="1" t="s">
        <v>72</v>
      </c>
      <c r="AA93" s="1" t="s">
        <v>76</v>
      </c>
      <c r="AB93" s="1" t="s">
        <v>76</v>
      </c>
      <c r="AC93" s="1" t="s">
        <v>76</v>
      </c>
      <c r="AD93" s="1" t="s">
        <v>76</v>
      </c>
      <c r="AE93" s="1" t="s">
        <v>76</v>
      </c>
      <c r="AF93" s="1" t="s">
        <v>76</v>
      </c>
      <c r="AG93" s="1" t="s">
        <v>76</v>
      </c>
      <c r="AH93" s="1" t="s">
        <v>76</v>
      </c>
      <c r="AI93" s="1" t="s">
        <v>76</v>
      </c>
      <c r="AJ93" s="1" t="s">
        <v>76</v>
      </c>
      <c r="AK93" s="1" t="s">
        <v>80</v>
      </c>
      <c r="AL93" s="1" t="s">
        <v>86</v>
      </c>
      <c r="AM93" s="1" t="s">
        <v>81</v>
      </c>
      <c r="AN93" s="1" t="s">
        <v>81</v>
      </c>
      <c r="AO93" s="1" t="s">
        <v>81</v>
      </c>
      <c r="AP93" s="1" t="s">
        <v>81</v>
      </c>
      <c r="AQ93" s="1" t="s">
        <v>81</v>
      </c>
      <c r="AR93" s="1" t="s">
        <v>80</v>
      </c>
      <c r="AS93" s="1" t="s">
        <v>80</v>
      </c>
      <c r="AT93" s="1" t="s">
        <v>81</v>
      </c>
      <c r="AV93" s="1" t="s">
        <v>383</v>
      </c>
      <c r="AW93" s="1" t="s">
        <v>84</v>
      </c>
      <c r="AX93" s="1" t="s">
        <v>384</v>
      </c>
      <c r="AY93" s="1" t="s">
        <v>84</v>
      </c>
      <c r="AZ93" s="1" t="s">
        <v>82</v>
      </c>
      <c r="BA93" s="1" t="s">
        <v>385</v>
      </c>
      <c r="BB93" s="1">
        <v>0</v>
      </c>
      <c r="BC93" s="1">
        <v>0</v>
      </c>
      <c r="BD93" s="1" t="s">
        <v>81</v>
      </c>
      <c r="BE93" s="1" t="s">
        <v>81</v>
      </c>
      <c r="BF93" s="1" t="s">
        <v>97</v>
      </c>
      <c r="BG93" s="1" t="s">
        <v>86</v>
      </c>
      <c r="BH93" s="1" t="s">
        <v>87</v>
      </c>
      <c r="BI93" s="1" t="s">
        <v>87</v>
      </c>
      <c r="BJ93" s="1" t="s">
        <v>81</v>
      </c>
      <c r="BK93" s="1" t="s">
        <v>87</v>
      </c>
      <c r="BL93" s="1" t="s">
        <v>87</v>
      </c>
      <c r="BM93" s="1" t="s">
        <v>386</v>
      </c>
      <c r="BN93" s="1" t="s">
        <v>80</v>
      </c>
    </row>
    <row r="94" spans="1:66" ht="12.75" x14ac:dyDescent="0.35">
      <c r="A94" s="2">
        <v>43124.270262905091</v>
      </c>
      <c r="B94" s="1" t="s">
        <v>65</v>
      </c>
      <c r="C94" s="1" t="s">
        <v>167</v>
      </c>
      <c r="D94" s="1" t="s">
        <v>134</v>
      </c>
      <c r="E94" s="1" t="s">
        <v>68</v>
      </c>
      <c r="F94" s="1" t="s">
        <v>101</v>
      </c>
      <c r="G94" s="1" t="s">
        <v>77</v>
      </c>
      <c r="H94" s="1" t="s">
        <v>124</v>
      </c>
      <c r="I94" s="1" t="s">
        <v>72</v>
      </c>
      <c r="J94" s="1" t="s">
        <v>72</v>
      </c>
      <c r="K94" s="1" t="s">
        <v>72</v>
      </c>
      <c r="L94" s="1" t="s">
        <v>73</v>
      </c>
      <c r="M94" s="1" t="s">
        <v>72</v>
      </c>
      <c r="N94" s="1" t="s">
        <v>72</v>
      </c>
      <c r="O94" s="1" t="s">
        <v>73</v>
      </c>
      <c r="P94" s="1" t="s">
        <v>73</v>
      </c>
      <c r="Q94" s="1" t="s">
        <v>73</v>
      </c>
      <c r="R94" s="1" t="s">
        <v>73</v>
      </c>
      <c r="S94" s="1" t="s">
        <v>73</v>
      </c>
      <c r="T94" s="1" t="s">
        <v>72</v>
      </c>
      <c r="U94" s="1" t="s">
        <v>72</v>
      </c>
      <c r="V94" s="1" t="s">
        <v>74</v>
      </c>
      <c r="W94" s="1" t="s">
        <v>74</v>
      </c>
      <c r="X94" s="1" t="s">
        <v>72</v>
      </c>
      <c r="Y94" s="1" t="s">
        <v>73</v>
      </c>
      <c r="AA94" s="1" t="s">
        <v>142</v>
      </c>
      <c r="AB94" s="1" t="s">
        <v>77</v>
      </c>
      <c r="AC94" s="1" t="s">
        <v>76</v>
      </c>
      <c r="AD94" s="1" t="s">
        <v>76</v>
      </c>
      <c r="AE94" s="1" t="s">
        <v>94</v>
      </c>
      <c r="AF94" s="1" t="s">
        <v>76</v>
      </c>
      <c r="AG94" s="1" t="s">
        <v>76</v>
      </c>
      <c r="AH94" s="1" t="s">
        <v>76</v>
      </c>
      <c r="AI94" s="1" t="s">
        <v>76</v>
      </c>
      <c r="AJ94" s="1" t="s">
        <v>76</v>
      </c>
      <c r="AK94" s="1" t="s">
        <v>80</v>
      </c>
      <c r="AL94" s="1" t="s">
        <v>81</v>
      </c>
      <c r="AM94" s="1" t="s">
        <v>80</v>
      </c>
      <c r="AN94" s="1" t="s">
        <v>81</v>
      </c>
      <c r="AO94" s="1" t="s">
        <v>81</v>
      </c>
      <c r="AP94" s="1" t="s">
        <v>81</v>
      </c>
      <c r="AQ94" s="1" t="s">
        <v>81</v>
      </c>
      <c r="AR94" s="1" t="s">
        <v>81</v>
      </c>
      <c r="AS94" s="1" t="s">
        <v>81</v>
      </c>
      <c r="AT94" s="1" t="s">
        <v>78</v>
      </c>
      <c r="AW94" s="1" t="s">
        <v>97</v>
      </c>
      <c r="AY94" s="1" t="s">
        <v>84</v>
      </c>
      <c r="AZ94" s="1" t="s">
        <v>97</v>
      </c>
      <c r="BA94" s="1" t="s">
        <v>387</v>
      </c>
      <c r="BB94" s="1">
        <v>1</v>
      </c>
      <c r="BC94" s="1">
        <v>2</v>
      </c>
      <c r="BD94" s="1" t="s">
        <v>87</v>
      </c>
      <c r="BE94" s="1" t="s">
        <v>81</v>
      </c>
      <c r="BF94" s="1" t="s">
        <v>97</v>
      </c>
      <c r="BG94" s="1" t="s">
        <v>86</v>
      </c>
      <c r="BH94" s="1" t="s">
        <v>87</v>
      </c>
      <c r="BI94" s="1" t="s">
        <v>87</v>
      </c>
      <c r="BJ94" s="1" t="s">
        <v>81</v>
      </c>
      <c r="BK94" s="1" t="s">
        <v>81</v>
      </c>
      <c r="BL94" s="1" t="s">
        <v>81</v>
      </c>
      <c r="BM94" s="1" t="s">
        <v>388</v>
      </c>
      <c r="BN94" s="1" t="s">
        <v>86</v>
      </c>
    </row>
    <row r="95" spans="1:66" ht="12.75" x14ac:dyDescent="0.35">
      <c r="A95" s="2">
        <v>43124.277866539356</v>
      </c>
      <c r="B95" s="1" t="s">
        <v>65</v>
      </c>
      <c r="C95" s="1" t="s">
        <v>88</v>
      </c>
      <c r="D95" s="1" t="s">
        <v>89</v>
      </c>
      <c r="E95" s="1" t="s">
        <v>306</v>
      </c>
      <c r="F95" s="1" t="s">
        <v>101</v>
      </c>
      <c r="G95" s="1" t="s">
        <v>77</v>
      </c>
      <c r="H95" s="1" t="s">
        <v>71</v>
      </c>
      <c r="I95" s="1" t="s">
        <v>74</v>
      </c>
      <c r="J95" s="1" t="s">
        <v>72</v>
      </c>
      <c r="K95" s="1" t="s">
        <v>74</v>
      </c>
      <c r="L95" s="1" t="s">
        <v>72</v>
      </c>
      <c r="M95" s="1" t="s">
        <v>74</v>
      </c>
      <c r="N95" s="1" t="s">
        <v>72</v>
      </c>
      <c r="O95" s="1" t="s">
        <v>73</v>
      </c>
      <c r="P95" s="1" t="s">
        <v>72</v>
      </c>
      <c r="Q95" s="1" t="s">
        <v>74</v>
      </c>
      <c r="R95" s="1" t="s">
        <v>73</v>
      </c>
      <c r="S95" s="1" t="s">
        <v>72</v>
      </c>
      <c r="T95" s="1" t="s">
        <v>74</v>
      </c>
      <c r="U95" s="1" t="s">
        <v>74</v>
      </c>
      <c r="V95" s="1" t="s">
        <v>72</v>
      </c>
      <c r="W95" s="1" t="s">
        <v>74</v>
      </c>
      <c r="X95" s="1" t="s">
        <v>72</v>
      </c>
      <c r="AA95" s="1" t="s">
        <v>93</v>
      </c>
      <c r="AB95" s="1" t="s">
        <v>93</v>
      </c>
      <c r="AC95" s="1" t="s">
        <v>93</v>
      </c>
      <c r="AD95" s="1" t="s">
        <v>93</v>
      </c>
      <c r="AE95" s="1" t="s">
        <v>93</v>
      </c>
      <c r="AF95" s="1" t="s">
        <v>94</v>
      </c>
      <c r="AG95" s="1" t="s">
        <v>93</v>
      </c>
      <c r="AH95" s="1" t="s">
        <v>76</v>
      </c>
      <c r="AI95" s="1" t="s">
        <v>93</v>
      </c>
      <c r="AJ95" s="1" t="s">
        <v>76</v>
      </c>
      <c r="AK95" s="1" t="s">
        <v>78</v>
      </c>
      <c r="AL95" s="1" t="s">
        <v>78</v>
      </c>
      <c r="AM95" s="1" t="s">
        <v>80</v>
      </c>
      <c r="AN95" s="1" t="s">
        <v>86</v>
      </c>
      <c r="AO95" s="1" t="s">
        <v>78</v>
      </c>
      <c r="AP95" s="1" t="s">
        <v>81</v>
      </c>
      <c r="AQ95" s="1" t="s">
        <v>81</v>
      </c>
      <c r="AR95" s="1" t="s">
        <v>80</v>
      </c>
      <c r="AS95" s="1" t="s">
        <v>78</v>
      </c>
      <c r="AT95" s="1" t="s">
        <v>78</v>
      </c>
      <c r="AU95" s="1" t="s">
        <v>389</v>
      </c>
      <c r="AV95" s="1" t="s">
        <v>390</v>
      </c>
      <c r="AW95" s="1" t="s">
        <v>82</v>
      </c>
      <c r="AX95" s="1" t="s">
        <v>391</v>
      </c>
      <c r="AY95" s="1" t="s">
        <v>84</v>
      </c>
      <c r="AZ95" s="1" t="s">
        <v>84</v>
      </c>
      <c r="BA95" s="1" t="s">
        <v>392</v>
      </c>
      <c r="BB95" s="1">
        <v>2</v>
      </c>
      <c r="BC95" s="1">
        <v>1</v>
      </c>
      <c r="BD95" s="1" t="s">
        <v>87</v>
      </c>
      <c r="BE95" s="1" t="s">
        <v>81</v>
      </c>
      <c r="BF95" s="1" t="s">
        <v>80</v>
      </c>
      <c r="BG95" s="1" t="s">
        <v>81</v>
      </c>
      <c r="BH95" s="1" t="s">
        <v>87</v>
      </c>
      <c r="BI95" s="1" t="s">
        <v>87</v>
      </c>
      <c r="BJ95" s="1" t="s">
        <v>87</v>
      </c>
      <c r="BK95" s="1" t="s">
        <v>87</v>
      </c>
      <c r="BL95" s="1" t="s">
        <v>87</v>
      </c>
      <c r="BM95" s="1" t="s">
        <v>393</v>
      </c>
      <c r="BN95" s="1" t="s">
        <v>86</v>
      </c>
    </row>
    <row r="96" spans="1:66" ht="12.75" x14ac:dyDescent="0.35">
      <c r="A96" s="2">
        <v>43124.304215243057</v>
      </c>
      <c r="B96" s="1" t="s">
        <v>65</v>
      </c>
      <c r="C96" s="1" t="s">
        <v>66</v>
      </c>
      <c r="D96" s="1" t="s">
        <v>67</v>
      </c>
      <c r="E96" s="1" t="s">
        <v>68</v>
      </c>
      <c r="F96" s="1" t="s">
        <v>69</v>
      </c>
      <c r="G96" s="1" t="s">
        <v>70</v>
      </c>
      <c r="H96" s="1" t="s">
        <v>124</v>
      </c>
      <c r="I96" s="1" t="s">
        <v>72</v>
      </c>
      <c r="J96" s="1" t="s">
        <v>73</v>
      </c>
      <c r="K96" s="1" t="s">
        <v>74</v>
      </c>
      <c r="L96" s="1" t="s">
        <v>72</v>
      </c>
      <c r="M96" s="1" t="s">
        <v>72</v>
      </c>
      <c r="N96" s="1" t="s">
        <v>74</v>
      </c>
      <c r="O96" s="1" t="s">
        <v>73</v>
      </c>
      <c r="P96" s="1" t="s">
        <v>73</v>
      </c>
      <c r="Q96" s="1" t="s">
        <v>73</v>
      </c>
      <c r="R96" s="1" t="s">
        <v>73</v>
      </c>
      <c r="S96" s="1" t="s">
        <v>72</v>
      </c>
      <c r="T96" s="1" t="s">
        <v>72</v>
      </c>
      <c r="U96" s="1" t="s">
        <v>73</v>
      </c>
      <c r="V96" s="1" t="s">
        <v>73</v>
      </c>
      <c r="W96" s="1" t="s">
        <v>73</v>
      </c>
      <c r="X96" s="1" t="s">
        <v>74</v>
      </c>
      <c r="Y96" s="1" t="s">
        <v>73</v>
      </c>
      <c r="AB96" s="1" t="s">
        <v>77</v>
      </c>
      <c r="AD96" s="1" t="s">
        <v>77</v>
      </c>
      <c r="AG96" s="1" t="s">
        <v>77</v>
      </c>
      <c r="AK96" s="1" t="s">
        <v>80</v>
      </c>
      <c r="AL96" s="1" t="s">
        <v>81</v>
      </c>
      <c r="AM96" s="1" t="s">
        <v>86</v>
      </c>
      <c r="AN96" s="1" t="s">
        <v>81</v>
      </c>
      <c r="AO96" s="1" t="s">
        <v>81</v>
      </c>
      <c r="AP96" s="1" t="s">
        <v>81</v>
      </c>
      <c r="AQ96" s="1" t="s">
        <v>81</v>
      </c>
      <c r="AR96" s="1" t="s">
        <v>79</v>
      </c>
      <c r="AS96" s="1" t="s">
        <v>86</v>
      </c>
      <c r="AT96" s="1" t="s">
        <v>80</v>
      </c>
      <c r="AW96" s="1" t="s">
        <v>84</v>
      </c>
      <c r="AY96" s="1" t="s">
        <v>84</v>
      </c>
      <c r="AZ96" s="1" t="s">
        <v>82</v>
      </c>
      <c r="BB96" s="1">
        <v>1</v>
      </c>
      <c r="BC96" s="1">
        <v>2</v>
      </c>
      <c r="BD96" s="1" t="s">
        <v>81</v>
      </c>
      <c r="BE96" s="1" t="s">
        <v>81</v>
      </c>
      <c r="BF96" s="1" t="s">
        <v>81</v>
      </c>
      <c r="BG96" s="1" t="s">
        <v>80</v>
      </c>
      <c r="BH96" s="1" t="s">
        <v>87</v>
      </c>
      <c r="BI96" s="1" t="s">
        <v>87</v>
      </c>
      <c r="BJ96" s="1" t="s">
        <v>87</v>
      </c>
      <c r="BK96" s="1" t="s">
        <v>81</v>
      </c>
      <c r="BL96" s="1" t="s">
        <v>81</v>
      </c>
      <c r="BN96" s="1" t="s">
        <v>86</v>
      </c>
    </row>
    <row r="97" spans="1:66" ht="12.75" x14ac:dyDescent="0.35">
      <c r="A97" s="2">
        <v>43124.358815601852</v>
      </c>
      <c r="B97" s="1" t="s">
        <v>65</v>
      </c>
      <c r="C97" s="1" t="s">
        <v>88</v>
      </c>
      <c r="D97" s="1" t="s">
        <v>134</v>
      </c>
      <c r="E97" s="1" t="s">
        <v>68</v>
      </c>
      <c r="F97" s="1" t="s">
        <v>101</v>
      </c>
      <c r="G97" s="1" t="s">
        <v>77</v>
      </c>
      <c r="H97" s="1" t="s">
        <v>91</v>
      </c>
      <c r="I97" s="1" t="s">
        <v>74</v>
      </c>
      <c r="J97" s="1" t="s">
        <v>72</v>
      </c>
      <c r="K97" s="1" t="s">
        <v>74</v>
      </c>
      <c r="L97" s="1" t="s">
        <v>73</v>
      </c>
      <c r="M97" s="1" t="s">
        <v>97</v>
      </c>
      <c r="N97" s="1" t="s">
        <v>97</v>
      </c>
      <c r="O97" s="1" t="s">
        <v>73</v>
      </c>
      <c r="P97" s="1" t="s">
        <v>97</v>
      </c>
      <c r="Q97" s="1" t="s">
        <v>73</v>
      </c>
      <c r="R97" s="1" t="s">
        <v>72</v>
      </c>
      <c r="S97" s="1" t="s">
        <v>73</v>
      </c>
      <c r="T97" s="1" t="s">
        <v>74</v>
      </c>
      <c r="U97" s="1" t="s">
        <v>72</v>
      </c>
      <c r="V97" s="1" t="s">
        <v>73</v>
      </c>
      <c r="W97" s="1" t="s">
        <v>74</v>
      </c>
      <c r="X97" s="1" t="s">
        <v>72</v>
      </c>
      <c r="AA97" s="1" t="s">
        <v>93</v>
      </c>
      <c r="AB97" s="1" t="s">
        <v>76</v>
      </c>
      <c r="AC97" s="1" t="s">
        <v>76</v>
      </c>
      <c r="AD97" s="1" t="s">
        <v>93</v>
      </c>
      <c r="AE97" s="1" t="s">
        <v>93</v>
      </c>
      <c r="AF97" s="1" t="s">
        <v>76</v>
      </c>
      <c r="AG97" s="1" t="s">
        <v>76</v>
      </c>
      <c r="AH97" s="1" t="s">
        <v>93</v>
      </c>
      <c r="AI97" s="1" t="s">
        <v>93</v>
      </c>
      <c r="AJ97" s="1" t="s">
        <v>76</v>
      </c>
      <c r="AK97" s="1" t="s">
        <v>81</v>
      </c>
      <c r="AL97" s="1" t="s">
        <v>97</v>
      </c>
      <c r="AM97" s="1" t="s">
        <v>81</v>
      </c>
      <c r="AN97" s="1" t="s">
        <v>81</v>
      </c>
      <c r="AO97" s="1" t="s">
        <v>81</v>
      </c>
      <c r="AP97" s="1" t="s">
        <v>81</v>
      </c>
      <c r="AQ97" s="1" t="s">
        <v>81</v>
      </c>
      <c r="AR97" s="1" t="s">
        <v>97</v>
      </c>
      <c r="AS97" s="1" t="s">
        <v>81</v>
      </c>
      <c r="AT97" s="1" t="s">
        <v>81</v>
      </c>
      <c r="AW97" s="1" t="s">
        <v>84</v>
      </c>
      <c r="AY97" s="1" t="s">
        <v>84</v>
      </c>
      <c r="AZ97" s="1" t="s">
        <v>84</v>
      </c>
      <c r="BB97" s="1">
        <v>2</v>
      </c>
      <c r="BC97" s="1">
        <v>1</v>
      </c>
      <c r="BD97" s="1" t="s">
        <v>87</v>
      </c>
      <c r="BE97" s="1" t="s">
        <v>81</v>
      </c>
      <c r="BF97" s="1" t="s">
        <v>80</v>
      </c>
      <c r="BG97" s="1" t="s">
        <v>86</v>
      </c>
      <c r="BH97" s="1" t="s">
        <v>87</v>
      </c>
      <c r="BI97" s="1" t="s">
        <v>87</v>
      </c>
      <c r="BJ97" s="1" t="s">
        <v>87</v>
      </c>
      <c r="BK97" s="1" t="s">
        <v>87</v>
      </c>
      <c r="BL97" s="1" t="s">
        <v>80</v>
      </c>
      <c r="BN97" s="1" t="s">
        <v>86</v>
      </c>
    </row>
    <row r="98" spans="1:66" ht="12.75" x14ac:dyDescent="0.35">
      <c r="A98" s="2">
        <v>43124.362782534721</v>
      </c>
      <c r="B98" s="1" t="s">
        <v>65</v>
      </c>
      <c r="C98" s="1" t="s">
        <v>66</v>
      </c>
      <c r="D98" s="1" t="s">
        <v>134</v>
      </c>
      <c r="E98" s="1" t="s">
        <v>68</v>
      </c>
      <c r="F98" s="1" t="s">
        <v>69</v>
      </c>
      <c r="G98" s="1" t="s">
        <v>70</v>
      </c>
      <c r="H98" s="1" t="s">
        <v>71</v>
      </c>
      <c r="I98" s="1" t="s">
        <v>72</v>
      </c>
      <c r="J98" s="1" t="s">
        <v>73</v>
      </c>
      <c r="K98" s="1" t="s">
        <v>74</v>
      </c>
      <c r="L98" s="1" t="s">
        <v>72</v>
      </c>
      <c r="M98" s="1" t="s">
        <v>73</v>
      </c>
      <c r="N98" s="1" t="s">
        <v>74</v>
      </c>
      <c r="O98" s="1" t="s">
        <v>73</v>
      </c>
      <c r="P98" s="1" t="s">
        <v>73</v>
      </c>
      <c r="Q98" s="1" t="s">
        <v>72</v>
      </c>
      <c r="R98" s="1" t="s">
        <v>72</v>
      </c>
      <c r="S98" s="1" t="s">
        <v>73</v>
      </c>
      <c r="T98" s="1" t="s">
        <v>74</v>
      </c>
      <c r="U98" s="1" t="s">
        <v>74</v>
      </c>
      <c r="V98" s="1" t="s">
        <v>73</v>
      </c>
      <c r="W98" s="1" t="s">
        <v>72</v>
      </c>
      <c r="X98" s="1" t="s">
        <v>74</v>
      </c>
      <c r="AA98" s="1" t="s">
        <v>94</v>
      </c>
      <c r="AB98" s="1" t="s">
        <v>142</v>
      </c>
      <c r="AC98" s="1" t="s">
        <v>76</v>
      </c>
      <c r="AD98" s="1" t="s">
        <v>94</v>
      </c>
      <c r="AE98" s="1" t="s">
        <v>94</v>
      </c>
      <c r="AF98" s="1" t="s">
        <v>76</v>
      </c>
      <c r="AG98" s="1" t="s">
        <v>94</v>
      </c>
      <c r="AH98" s="1" t="s">
        <v>76</v>
      </c>
      <c r="AI98" s="1" t="s">
        <v>94</v>
      </c>
      <c r="AJ98" s="1" t="s">
        <v>94</v>
      </c>
      <c r="AK98" s="1" t="s">
        <v>78</v>
      </c>
      <c r="AL98" s="1" t="s">
        <v>81</v>
      </c>
      <c r="AM98" s="1" t="s">
        <v>80</v>
      </c>
      <c r="AN98" s="1" t="s">
        <v>78</v>
      </c>
      <c r="AO98" s="1" t="s">
        <v>78</v>
      </c>
      <c r="AP98" s="1" t="s">
        <v>81</v>
      </c>
      <c r="AQ98" s="1" t="s">
        <v>81</v>
      </c>
      <c r="AR98" s="1" t="s">
        <v>80</v>
      </c>
      <c r="AS98" s="1" t="s">
        <v>81</v>
      </c>
      <c r="AT98" s="1" t="s">
        <v>78</v>
      </c>
      <c r="AW98" s="1" t="s">
        <v>84</v>
      </c>
      <c r="AX98" s="1" t="s">
        <v>394</v>
      </c>
      <c r="AY98" s="1" t="s">
        <v>84</v>
      </c>
      <c r="AZ98" s="1" t="s">
        <v>84</v>
      </c>
      <c r="BA98" s="1" t="s">
        <v>395</v>
      </c>
      <c r="BB98" s="1">
        <v>2</v>
      </c>
      <c r="BC98" s="1">
        <v>3</v>
      </c>
      <c r="BD98" s="1" t="s">
        <v>81</v>
      </c>
      <c r="BE98" s="1" t="s">
        <v>81</v>
      </c>
      <c r="BF98" s="1" t="s">
        <v>80</v>
      </c>
      <c r="BG98" s="1" t="s">
        <v>86</v>
      </c>
      <c r="BH98" s="1" t="s">
        <v>87</v>
      </c>
      <c r="BI98" s="1" t="s">
        <v>87</v>
      </c>
      <c r="BJ98" s="1" t="s">
        <v>87</v>
      </c>
      <c r="BK98" s="1" t="s">
        <v>81</v>
      </c>
      <c r="BL98" s="1" t="s">
        <v>81</v>
      </c>
      <c r="BM98" s="1" t="s">
        <v>396</v>
      </c>
      <c r="BN98" s="1" t="s">
        <v>86</v>
      </c>
    </row>
    <row r="99" spans="1:66" ht="12.75" x14ac:dyDescent="0.35">
      <c r="A99" s="2">
        <v>43124.364560208334</v>
      </c>
      <c r="B99" s="1" t="s">
        <v>65</v>
      </c>
      <c r="C99" s="1" t="s">
        <v>88</v>
      </c>
      <c r="D99" s="1" t="s">
        <v>89</v>
      </c>
      <c r="E99" s="1" t="s">
        <v>68</v>
      </c>
      <c r="F99" s="1" t="s">
        <v>101</v>
      </c>
      <c r="G99" s="1" t="s">
        <v>94</v>
      </c>
      <c r="H99" s="1" t="s">
        <v>71</v>
      </c>
      <c r="I99" s="1" t="s">
        <v>74</v>
      </c>
      <c r="K99" s="1" t="s">
        <v>74</v>
      </c>
      <c r="L99" s="1" t="s">
        <v>72</v>
      </c>
      <c r="M99" s="1" t="s">
        <v>72</v>
      </c>
      <c r="N99" s="1" t="s">
        <v>72</v>
      </c>
      <c r="O99" s="1" t="s">
        <v>72</v>
      </c>
      <c r="P99" s="1" t="s">
        <v>73</v>
      </c>
      <c r="S99" s="1" t="s">
        <v>72</v>
      </c>
      <c r="T99" s="1" t="s">
        <v>72</v>
      </c>
      <c r="U99" s="1" t="s">
        <v>74</v>
      </c>
      <c r="V99" s="1" t="s">
        <v>73</v>
      </c>
      <c r="W99" s="1" t="s">
        <v>74</v>
      </c>
      <c r="X99" s="1" t="s">
        <v>74</v>
      </c>
      <c r="AA99" s="1" t="s">
        <v>76</v>
      </c>
      <c r="AB99" s="1" t="s">
        <v>76</v>
      </c>
      <c r="AC99" s="1" t="s">
        <v>76</v>
      </c>
      <c r="AD99" s="1" t="s">
        <v>76</v>
      </c>
      <c r="AE99" s="1" t="s">
        <v>76</v>
      </c>
      <c r="AF99" s="1" t="s">
        <v>76</v>
      </c>
      <c r="AG99" s="1" t="s">
        <v>76</v>
      </c>
      <c r="AH99" s="1" t="s">
        <v>76</v>
      </c>
      <c r="AI99" s="1" t="s">
        <v>76</v>
      </c>
      <c r="AJ99" s="1" t="s">
        <v>76</v>
      </c>
      <c r="AK99" s="1" t="s">
        <v>78</v>
      </c>
      <c r="AL99" s="1" t="s">
        <v>80</v>
      </c>
      <c r="AM99" s="1" t="s">
        <v>80</v>
      </c>
      <c r="AN99" s="1" t="s">
        <v>81</v>
      </c>
      <c r="AO99" s="1" t="s">
        <v>81</v>
      </c>
      <c r="AP99" s="1" t="s">
        <v>81</v>
      </c>
      <c r="AQ99" s="1" t="s">
        <v>80</v>
      </c>
      <c r="AR99" s="1" t="s">
        <v>80</v>
      </c>
      <c r="AS99" s="1" t="s">
        <v>81</v>
      </c>
      <c r="AT99" s="1" t="s">
        <v>81</v>
      </c>
      <c r="AW99" s="1" t="s">
        <v>97</v>
      </c>
      <c r="AY99" s="1" t="s">
        <v>84</v>
      </c>
      <c r="AZ99" s="1" t="s">
        <v>97</v>
      </c>
      <c r="BB99" s="1">
        <v>1</v>
      </c>
      <c r="BC99" s="1">
        <v>2</v>
      </c>
      <c r="BD99" s="1" t="s">
        <v>81</v>
      </c>
      <c r="BE99" s="1" t="s">
        <v>87</v>
      </c>
      <c r="BF99" s="1" t="s">
        <v>81</v>
      </c>
      <c r="BG99" s="1" t="s">
        <v>80</v>
      </c>
      <c r="BH99" s="1" t="s">
        <v>87</v>
      </c>
      <c r="BI99" s="1" t="s">
        <v>87</v>
      </c>
      <c r="BJ99" s="1" t="s">
        <v>87</v>
      </c>
      <c r="BK99" s="1" t="s">
        <v>87</v>
      </c>
      <c r="BL99" s="1" t="s">
        <v>81</v>
      </c>
      <c r="BN99" s="1" t="s">
        <v>86</v>
      </c>
    </row>
    <row r="100" spans="1:66" ht="12.75" x14ac:dyDescent="0.35">
      <c r="A100" s="2">
        <v>43124.365543449079</v>
      </c>
      <c r="B100" s="1" t="s">
        <v>65</v>
      </c>
      <c r="C100" s="1" t="s">
        <v>66</v>
      </c>
      <c r="D100" s="1" t="s">
        <v>67</v>
      </c>
      <c r="E100" s="1" t="s">
        <v>68</v>
      </c>
      <c r="F100" s="1" t="s">
        <v>69</v>
      </c>
      <c r="G100" s="1" t="s">
        <v>70</v>
      </c>
      <c r="H100" s="1" t="s">
        <v>124</v>
      </c>
      <c r="I100" s="1" t="s">
        <v>74</v>
      </c>
      <c r="J100" s="1" t="s">
        <v>74</v>
      </c>
      <c r="K100" s="1" t="s">
        <v>74</v>
      </c>
      <c r="L100" s="1" t="s">
        <v>72</v>
      </c>
      <c r="M100" s="1" t="s">
        <v>97</v>
      </c>
      <c r="N100" s="1" t="s">
        <v>74</v>
      </c>
      <c r="O100" s="1" t="s">
        <v>72</v>
      </c>
      <c r="P100" s="1" t="s">
        <v>73</v>
      </c>
      <c r="Q100" s="1" t="s">
        <v>73</v>
      </c>
      <c r="R100" s="1" t="s">
        <v>72</v>
      </c>
      <c r="T100" s="1" t="s">
        <v>74</v>
      </c>
      <c r="U100" s="1" t="s">
        <v>72</v>
      </c>
      <c r="V100" s="1" t="s">
        <v>73</v>
      </c>
      <c r="W100" s="1" t="s">
        <v>74</v>
      </c>
      <c r="X100" s="1" t="s">
        <v>73</v>
      </c>
      <c r="AA100" s="1" t="s">
        <v>70</v>
      </c>
      <c r="AB100" s="1" t="s">
        <v>77</v>
      </c>
      <c r="AW100" s="1" t="s">
        <v>84</v>
      </c>
      <c r="AY100" s="1" t="s">
        <v>84</v>
      </c>
      <c r="AZ100" s="1" t="s">
        <v>82</v>
      </c>
      <c r="BB100" s="1">
        <v>1</v>
      </c>
      <c r="BC100" s="1">
        <v>2</v>
      </c>
    </row>
    <row r="101" spans="1:66" ht="12.75" x14ac:dyDescent="0.35">
      <c r="A101" s="2">
        <v>43124.378827824075</v>
      </c>
      <c r="B101" s="1" t="s">
        <v>65</v>
      </c>
      <c r="C101" s="1" t="s">
        <v>66</v>
      </c>
      <c r="D101" s="1" t="s">
        <v>67</v>
      </c>
      <c r="E101" s="1" t="s">
        <v>68</v>
      </c>
      <c r="F101" s="1" t="s">
        <v>69</v>
      </c>
      <c r="G101" s="1" t="s">
        <v>70</v>
      </c>
      <c r="H101" s="1" t="s">
        <v>91</v>
      </c>
      <c r="I101" s="1" t="s">
        <v>72</v>
      </c>
      <c r="J101" s="1" t="s">
        <v>72</v>
      </c>
      <c r="K101" s="1" t="s">
        <v>74</v>
      </c>
      <c r="L101" s="1" t="s">
        <v>72</v>
      </c>
      <c r="M101" s="1" t="s">
        <v>74</v>
      </c>
      <c r="N101" s="1" t="s">
        <v>74</v>
      </c>
      <c r="O101" s="1" t="s">
        <v>97</v>
      </c>
      <c r="P101" s="1" t="s">
        <v>97</v>
      </c>
      <c r="R101" s="1" t="s">
        <v>74</v>
      </c>
      <c r="S101" s="1" t="s">
        <v>73</v>
      </c>
      <c r="T101" s="1" t="s">
        <v>74</v>
      </c>
      <c r="U101" s="1" t="s">
        <v>74</v>
      </c>
      <c r="V101" s="1" t="s">
        <v>97</v>
      </c>
      <c r="W101" s="1" t="s">
        <v>74</v>
      </c>
      <c r="X101" s="1" t="s">
        <v>74</v>
      </c>
      <c r="AA101" s="1" t="s">
        <v>110</v>
      </c>
      <c r="AB101" s="1" t="s">
        <v>107</v>
      </c>
      <c r="AC101" s="1" t="s">
        <v>76</v>
      </c>
      <c r="AD101" s="1" t="s">
        <v>110</v>
      </c>
      <c r="AE101" s="1" t="s">
        <v>102</v>
      </c>
      <c r="AF101" s="1" t="s">
        <v>76</v>
      </c>
      <c r="AG101" s="1" t="s">
        <v>76</v>
      </c>
      <c r="AH101" s="1" t="s">
        <v>76</v>
      </c>
      <c r="AI101" s="1" t="s">
        <v>93</v>
      </c>
      <c r="AJ101" s="1" t="s">
        <v>76</v>
      </c>
      <c r="AK101" s="1" t="s">
        <v>81</v>
      </c>
      <c r="AL101" s="1" t="s">
        <v>81</v>
      </c>
      <c r="AM101" s="1" t="s">
        <v>79</v>
      </c>
      <c r="AN101" s="1" t="s">
        <v>78</v>
      </c>
      <c r="AO101" s="1" t="s">
        <v>78</v>
      </c>
      <c r="AP101" s="1" t="s">
        <v>86</v>
      </c>
      <c r="AQ101" s="1" t="s">
        <v>81</v>
      </c>
      <c r="AR101" s="1" t="s">
        <v>97</v>
      </c>
      <c r="AS101" s="1" t="s">
        <v>81</v>
      </c>
      <c r="AT101" s="1" t="s">
        <v>81</v>
      </c>
      <c r="AV101" s="1" t="s">
        <v>397</v>
      </c>
      <c r="AW101" s="1" t="s">
        <v>84</v>
      </c>
      <c r="AY101" s="1" t="s">
        <v>84</v>
      </c>
      <c r="AZ101" s="1" t="s">
        <v>84</v>
      </c>
      <c r="BB101" s="1">
        <v>1</v>
      </c>
      <c r="BC101" s="1">
        <v>2</v>
      </c>
      <c r="BD101" s="1" t="s">
        <v>81</v>
      </c>
      <c r="BE101" s="1" t="s">
        <v>87</v>
      </c>
      <c r="BF101" s="1" t="s">
        <v>80</v>
      </c>
      <c r="BG101" s="1" t="s">
        <v>87</v>
      </c>
      <c r="BH101" s="1" t="s">
        <v>87</v>
      </c>
      <c r="BI101" s="1" t="s">
        <v>87</v>
      </c>
      <c r="BJ101" s="1" t="s">
        <v>87</v>
      </c>
      <c r="BK101" s="1" t="s">
        <v>87</v>
      </c>
      <c r="BL101" s="1" t="s">
        <v>81</v>
      </c>
      <c r="BN101" s="1" t="s">
        <v>86</v>
      </c>
    </row>
    <row r="102" spans="1:66" ht="12.75" x14ac:dyDescent="0.35">
      <c r="A102" s="2">
        <v>43124.417021435183</v>
      </c>
      <c r="B102" s="1" t="s">
        <v>65</v>
      </c>
      <c r="C102" s="1" t="s">
        <v>66</v>
      </c>
      <c r="D102" s="1" t="s">
        <v>67</v>
      </c>
      <c r="E102" s="1" t="s">
        <v>68</v>
      </c>
      <c r="F102" s="1" t="s">
        <v>69</v>
      </c>
      <c r="G102" s="1" t="s">
        <v>77</v>
      </c>
      <c r="H102" s="1" t="s">
        <v>180</v>
      </c>
      <c r="I102" s="1" t="s">
        <v>74</v>
      </c>
      <c r="J102" s="1" t="s">
        <v>72</v>
      </c>
      <c r="K102" s="1" t="s">
        <v>97</v>
      </c>
      <c r="L102" s="1" t="s">
        <v>74</v>
      </c>
      <c r="M102" s="1" t="s">
        <v>97</v>
      </c>
      <c r="N102" s="1" t="s">
        <v>97</v>
      </c>
      <c r="O102" s="1" t="s">
        <v>97</v>
      </c>
      <c r="P102" s="1" t="s">
        <v>97</v>
      </c>
      <c r="Q102" s="1" t="s">
        <v>74</v>
      </c>
      <c r="R102" s="1" t="s">
        <v>74</v>
      </c>
      <c r="S102" s="1" t="s">
        <v>97</v>
      </c>
      <c r="T102" s="1" t="s">
        <v>74</v>
      </c>
      <c r="U102" s="1" t="s">
        <v>72</v>
      </c>
      <c r="V102" s="1" t="s">
        <v>73</v>
      </c>
      <c r="W102" s="1" t="s">
        <v>74</v>
      </c>
      <c r="X102" s="1" t="s">
        <v>74</v>
      </c>
      <c r="Y102" s="1" t="s">
        <v>74</v>
      </c>
      <c r="Z102" s="1" t="s">
        <v>398</v>
      </c>
      <c r="AA102" s="1" t="s">
        <v>75</v>
      </c>
      <c r="AB102" s="1" t="s">
        <v>75</v>
      </c>
      <c r="AC102" s="1" t="s">
        <v>93</v>
      </c>
      <c r="AD102" s="1" t="s">
        <v>76</v>
      </c>
      <c r="AE102" s="1" t="s">
        <v>93</v>
      </c>
      <c r="AF102" s="1" t="s">
        <v>76</v>
      </c>
      <c r="AG102" s="1" t="s">
        <v>76</v>
      </c>
      <c r="AH102" s="1" t="s">
        <v>76</v>
      </c>
      <c r="AI102" s="1" t="s">
        <v>93</v>
      </c>
      <c r="AJ102" s="1" t="s">
        <v>77</v>
      </c>
      <c r="AK102" s="1" t="s">
        <v>78</v>
      </c>
      <c r="AL102" s="1" t="s">
        <v>78</v>
      </c>
      <c r="AM102" s="1" t="s">
        <v>78</v>
      </c>
      <c r="AN102" s="1" t="s">
        <v>78</v>
      </c>
      <c r="AO102" s="1" t="s">
        <v>78</v>
      </c>
      <c r="AP102" s="1" t="s">
        <v>78</v>
      </c>
      <c r="AQ102" s="1" t="s">
        <v>78</v>
      </c>
      <c r="AR102" s="1" t="s">
        <v>78</v>
      </c>
      <c r="AS102" s="1" t="s">
        <v>78</v>
      </c>
      <c r="AT102" s="1" t="s">
        <v>78</v>
      </c>
      <c r="AV102" s="1" t="s">
        <v>399</v>
      </c>
      <c r="AW102" s="1" t="s">
        <v>97</v>
      </c>
      <c r="AX102" s="1" t="s">
        <v>400</v>
      </c>
      <c r="AY102" s="1" t="s">
        <v>82</v>
      </c>
      <c r="AZ102" s="1" t="s">
        <v>97</v>
      </c>
      <c r="BA102" s="1" t="s">
        <v>401</v>
      </c>
      <c r="BB102" s="1">
        <v>2</v>
      </c>
      <c r="BC102" s="1">
        <v>1</v>
      </c>
      <c r="BD102" s="1" t="s">
        <v>79</v>
      </c>
      <c r="BE102" s="1" t="s">
        <v>87</v>
      </c>
      <c r="BF102" s="1" t="s">
        <v>79</v>
      </c>
      <c r="BG102" s="1" t="s">
        <v>87</v>
      </c>
      <c r="BH102" s="1" t="s">
        <v>87</v>
      </c>
      <c r="BI102" s="1" t="s">
        <v>87</v>
      </c>
      <c r="BJ102" s="1" t="s">
        <v>87</v>
      </c>
      <c r="BK102" s="1" t="s">
        <v>87</v>
      </c>
      <c r="BL102" s="1" t="s">
        <v>87</v>
      </c>
      <c r="BM102" s="1" t="s">
        <v>402</v>
      </c>
      <c r="BN102" s="1" t="s">
        <v>79</v>
      </c>
    </row>
    <row r="103" spans="1:66" ht="12.75" x14ac:dyDescent="0.35">
      <c r="A103" s="2">
        <v>43124.4232466088</v>
      </c>
      <c r="B103" s="1" t="s">
        <v>65</v>
      </c>
      <c r="C103" s="1" t="s">
        <v>88</v>
      </c>
      <c r="D103" s="1" t="s">
        <v>89</v>
      </c>
      <c r="E103" s="1" t="s">
        <v>68</v>
      </c>
      <c r="F103" s="1" t="s">
        <v>101</v>
      </c>
      <c r="G103" s="1" t="s">
        <v>77</v>
      </c>
      <c r="H103" s="1" t="s">
        <v>71</v>
      </c>
      <c r="I103" s="1" t="s">
        <v>72</v>
      </c>
      <c r="J103" s="1" t="s">
        <v>73</v>
      </c>
      <c r="K103" s="1" t="s">
        <v>74</v>
      </c>
      <c r="L103" s="1" t="s">
        <v>72</v>
      </c>
      <c r="M103" s="1" t="s">
        <v>73</v>
      </c>
      <c r="N103" s="1" t="s">
        <v>72</v>
      </c>
      <c r="O103" s="1" t="s">
        <v>73</v>
      </c>
      <c r="P103" s="1" t="s">
        <v>73</v>
      </c>
      <c r="Q103" s="1" t="s">
        <v>73</v>
      </c>
      <c r="R103" s="1" t="s">
        <v>73</v>
      </c>
      <c r="S103" s="1" t="s">
        <v>73</v>
      </c>
      <c r="T103" s="1" t="s">
        <v>72</v>
      </c>
      <c r="U103" s="1" t="s">
        <v>72</v>
      </c>
      <c r="V103" s="1" t="s">
        <v>72</v>
      </c>
      <c r="W103" s="1" t="s">
        <v>72</v>
      </c>
      <c r="X103" s="1" t="s">
        <v>72</v>
      </c>
      <c r="Y103" s="1" t="s">
        <v>97</v>
      </c>
      <c r="AA103" s="1" t="s">
        <v>75</v>
      </c>
      <c r="AB103" s="1" t="s">
        <v>76</v>
      </c>
      <c r="AC103" s="1" t="s">
        <v>76</v>
      </c>
      <c r="AD103" s="1" t="s">
        <v>93</v>
      </c>
      <c r="AE103" s="1" t="s">
        <v>93</v>
      </c>
      <c r="AF103" s="1" t="s">
        <v>76</v>
      </c>
      <c r="AG103" s="1" t="s">
        <v>76</v>
      </c>
      <c r="AH103" s="1" t="s">
        <v>76</v>
      </c>
      <c r="AI103" s="1" t="s">
        <v>93</v>
      </c>
      <c r="AJ103" s="1" t="s">
        <v>77</v>
      </c>
      <c r="AK103" s="1" t="s">
        <v>86</v>
      </c>
      <c r="AL103" s="1" t="s">
        <v>81</v>
      </c>
      <c r="AM103" s="1" t="s">
        <v>86</v>
      </c>
      <c r="AN103" s="1" t="s">
        <v>81</v>
      </c>
      <c r="AO103" s="1" t="s">
        <v>81</v>
      </c>
      <c r="AP103" s="1" t="s">
        <v>81</v>
      </c>
      <c r="AQ103" s="1" t="s">
        <v>81</v>
      </c>
      <c r="AR103" s="1" t="s">
        <v>80</v>
      </c>
      <c r="AS103" s="1" t="s">
        <v>81</v>
      </c>
      <c r="AT103" s="1" t="s">
        <v>81</v>
      </c>
      <c r="AW103" s="1" t="s">
        <v>84</v>
      </c>
      <c r="AY103" s="1" t="s">
        <v>84</v>
      </c>
      <c r="AZ103" s="1" t="s">
        <v>82</v>
      </c>
      <c r="BB103" s="1">
        <v>2</v>
      </c>
      <c r="BC103" s="1">
        <v>2</v>
      </c>
      <c r="BD103" s="1" t="s">
        <v>87</v>
      </c>
      <c r="BE103" s="1" t="s">
        <v>87</v>
      </c>
      <c r="BF103" s="1" t="s">
        <v>87</v>
      </c>
      <c r="BG103" s="1" t="s">
        <v>87</v>
      </c>
      <c r="BH103" s="1" t="s">
        <v>87</v>
      </c>
      <c r="BI103" s="1" t="s">
        <v>87</v>
      </c>
      <c r="BJ103" s="1" t="s">
        <v>87</v>
      </c>
      <c r="BK103" s="1" t="s">
        <v>81</v>
      </c>
      <c r="BL103" s="1" t="s">
        <v>81</v>
      </c>
      <c r="BM103" s="1" t="s">
        <v>403</v>
      </c>
      <c r="BN103" s="1" t="s">
        <v>81</v>
      </c>
    </row>
    <row r="104" spans="1:66" ht="12.75" x14ac:dyDescent="0.35">
      <c r="A104" s="2">
        <v>43124.444617199071</v>
      </c>
      <c r="B104" s="1" t="s">
        <v>65</v>
      </c>
      <c r="C104" s="1" t="s">
        <v>100</v>
      </c>
      <c r="D104" s="1" t="s">
        <v>67</v>
      </c>
      <c r="E104" s="1" t="s">
        <v>68</v>
      </c>
      <c r="F104" s="1" t="s">
        <v>101</v>
      </c>
      <c r="G104" s="1" t="s">
        <v>77</v>
      </c>
      <c r="H104" s="1" t="s">
        <v>91</v>
      </c>
      <c r="M104" s="1" t="s">
        <v>73</v>
      </c>
      <c r="N104" s="1" t="s">
        <v>73</v>
      </c>
      <c r="V104" s="1" t="s">
        <v>73</v>
      </c>
      <c r="AA104" s="1" t="s">
        <v>93</v>
      </c>
      <c r="AB104" s="1" t="s">
        <v>102</v>
      </c>
      <c r="AD104" s="1" t="s">
        <v>93</v>
      </c>
      <c r="AE104" s="1" t="s">
        <v>102</v>
      </c>
      <c r="AI104" s="1" t="s">
        <v>93</v>
      </c>
      <c r="AK104" s="1" t="s">
        <v>78</v>
      </c>
      <c r="AL104" s="1" t="s">
        <v>78</v>
      </c>
      <c r="AM104" s="1" t="s">
        <v>80</v>
      </c>
      <c r="AN104" s="1" t="s">
        <v>81</v>
      </c>
      <c r="AO104" s="1" t="s">
        <v>78</v>
      </c>
      <c r="AP104" s="1" t="s">
        <v>78</v>
      </c>
      <c r="AQ104" s="1" t="s">
        <v>78</v>
      </c>
      <c r="AR104" s="1" t="s">
        <v>81</v>
      </c>
      <c r="AS104" s="1" t="s">
        <v>80</v>
      </c>
      <c r="AT104" s="1" t="s">
        <v>78</v>
      </c>
      <c r="AW104" s="1" t="s">
        <v>84</v>
      </c>
      <c r="AY104" s="1" t="s">
        <v>84</v>
      </c>
      <c r="AZ104" s="1" t="s">
        <v>84</v>
      </c>
      <c r="BB104" s="1">
        <v>2</v>
      </c>
      <c r="BC104" s="1">
        <v>2</v>
      </c>
      <c r="BD104" s="1" t="s">
        <v>81</v>
      </c>
      <c r="BE104" s="1" t="s">
        <v>80</v>
      </c>
      <c r="BF104" s="1" t="s">
        <v>81</v>
      </c>
      <c r="BG104" s="1" t="s">
        <v>80</v>
      </c>
      <c r="BH104" s="1" t="s">
        <v>87</v>
      </c>
      <c r="BI104" s="1" t="s">
        <v>87</v>
      </c>
      <c r="BJ104" s="1" t="s">
        <v>87</v>
      </c>
      <c r="BK104" s="1" t="s">
        <v>80</v>
      </c>
      <c r="BL104" s="1" t="s">
        <v>81</v>
      </c>
      <c r="BN104" s="1" t="s">
        <v>79</v>
      </c>
    </row>
    <row r="105" spans="1:66" ht="12.75" x14ac:dyDescent="0.35">
      <c r="A105" s="2">
        <v>43124.45050579861</v>
      </c>
      <c r="B105" s="1" t="s">
        <v>65</v>
      </c>
      <c r="C105" s="1" t="s">
        <v>167</v>
      </c>
      <c r="D105" s="1" t="s">
        <v>404</v>
      </c>
      <c r="E105" s="1" t="s">
        <v>68</v>
      </c>
      <c r="F105" s="1" t="s">
        <v>101</v>
      </c>
      <c r="G105" s="1" t="s">
        <v>77</v>
      </c>
      <c r="H105" s="1" t="s">
        <v>180</v>
      </c>
      <c r="I105" s="1" t="s">
        <v>72</v>
      </c>
      <c r="J105" s="1" t="s">
        <v>72</v>
      </c>
      <c r="K105" s="1" t="s">
        <v>74</v>
      </c>
      <c r="L105" s="1" t="s">
        <v>74</v>
      </c>
      <c r="M105" s="1" t="s">
        <v>74</v>
      </c>
      <c r="N105" s="1" t="s">
        <v>74</v>
      </c>
      <c r="O105" s="1" t="s">
        <v>73</v>
      </c>
      <c r="P105" s="1" t="s">
        <v>73</v>
      </c>
      <c r="Q105" s="1" t="s">
        <v>73</v>
      </c>
      <c r="R105" s="1" t="s">
        <v>73</v>
      </c>
      <c r="S105" s="1" t="s">
        <v>97</v>
      </c>
      <c r="T105" s="1" t="s">
        <v>97</v>
      </c>
      <c r="U105" s="1" t="s">
        <v>72</v>
      </c>
      <c r="V105" s="1" t="s">
        <v>74</v>
      </c>
      <c r="W105" s="1" t="s">
        <v>74</v>
      </c>
      <c r="X105" s="1" t="s">
        <v>74</v>
      </c>
      <c r="Y105" s="1" t="s">
        <v>74</v>
      </c>
      <c r="Z105" s="1" t="s">
        <v>405</v>
      </c>
      <c r="AA105" s="1" t="s">
        <v>76</v>
      </c>
      <c r="AB105" s="1" t="s">
        <v>76</v>
      </c>
      <c r="AC105" s="1" t="s">
        <v>93</v>
      </c>
      <c r="AD105" s="1" t="s">
        <v>76</v>
      </c>
      <c r="AE105" s="1" t="s">
        <v>93</v>
      </c>
      <c r="AF105" s="1" t="s">
        <v>93</v>
      </c>
      <c r="AG105" s="1" t="s">
        <v>93</v>
      </c>
      <c r="AH105" s="1" t="s">
        <v>76</v>
      </c>
      <c r="AI105" s="1" t="s">
        <v>76</v>
      </c>
      <c r="AJ105" s="1" t="s">
        <v>94</v>
      </c>
      <c r="AK105" s="1" t="s">
        <v>97</v>
      </c>
      <c r="AL105" s="1" t="s">
        <v>86</v>
      </c>
      <c r="AM105" s="1" t="s">
        <v>80</v>
      </c>
      <c r="AN105" s="1" t="s">
        <v>81</v>
      </c>
      <c r="AO105" s="1" t="s">
        <v>97</v>
      </c>
      <c r="AP105" s="1" t="s">
        <v>80</v>
      </c>
      <c r="AQ105" s="1" t="s">
        <v>80</v>
      </c>
      <c r="AR105" s="1" t="s">
        <v>80</v>
      </c>
      <c r="AS105" s="1" t="s">
        <v>80</v>
      </c>
      <c r="AT105" s="1" t="s">
        <v>80</v>
      </c>
      <c r="AU105" s="1" t="s">
        <v>406</v>
      </c>
      <c r="AV105" s="1" t="s">
        <v>407</v>
      </c>
      <c r="AW105" s="1" t="s">
        <v>82</v>
      </c>
      <c r="AX105" s="1" t="s">
        <v>408</v>
      </c>
      <c r="AY105" s="1" t="s">
        <v>84</v>
      </c>
      <c r="AZ105" s="1" t="s">
        <v>97</v>
      </c>
      <c r="BA105" s="1" t="s">
        <v>409</v>
      </c>
      <c r="BB105" s="1">
        <v>3</v>
      </c>
      <c r="BC105" s="1">
        <v>2</v>
      </c>
      <c r="BD105" s="1" t="s">
        <v>87</v>
      </c>
      <c r="BE105" s="1" t="s">
        <v>87</v>
      </c>
      <c r="BF105" s="1" t="s">
        <v>80</v>
      </c>
      <c r="BG105" s="1" t="s">
        <v>97</v>
      </c>
      <c r="BH105" s="1" t="s">
        <v>87</v>
      </c>
      <c r="BI105" s="1" t="s">
        <v>87</v>
      </c>
      <c r="BJ105" s="1" t="s">
        <v>81</v>
      </c>
      <c r="BK105" s="1" t="s">
        <v>81</v>
      </c>
      <c r="BL105" s="1" t="s">
        <v>80</v>
      </c>
      <c r="BM105" s="1" t="s">
        <v>410</v>
      </c>
      <c r="BN105" s="1" t="s">
        <v>86</v>
      </c>
    </row>
    <row r="106" spans="1:66" ht="12.75" x14ac:dyDescent="0.35">
      <c r="A106" s="2">
        <v>43124.467371817125</v>
      </c>
      <c r="B106" s="1" t="s">
        <v>65</v>
      </c>
      <c r="C106" s="1" t="s">
        <v>66</v>
      </c>
      <c r="D106" s="1" t="s">
        <v>67</v>
      </c>
      <c r="E106" s="1" t="s">
        <v>68</v>
      </c>
      <c r="F106" s="1" t="s">
        <v>69</v>
      </c>
      <c r="G106" s="1" t="s">
        <v>70</v>
      </c>
      <c r="H106" s="1" t="s">
        <v>124</v>
      </c>
      <c r="I106" s="1" t="s">
        <v>74</v>
      </c>
      <c r="J106" s="1" t="s">
        <v>73</v>
      </c>
      <c r="K106" s="1" t="s">
        <v>74</v>
      </c>
      <c r="L106" s="1" t="s">
        <v>73</v>
      </c>
      <c r="M106" s="1" t="s">
        <v>74</v>
      </c>
      <c r="N106" s="1" t="s">
        <v>72</v>
      </c>
      <c r="O106" s="1" t="s">
        <v>73</v>
      </c>
      <c r="P106" s="1" t="s">
        <v>73</v>
      </c>
      <c r="Q106" s="1" t="s">
        <v>72</v>
      </c>
      <c r="R106" s="1" t="s">
        <v>73</v>
      </c>
      <c r="S106" s="1" t="s">
        <v>73</v>
      </c>
      <c r="T106" s="1" t="s">
        <v>74</v>
      </c>
      <c r="U106" s="1" t="s">
        <v>73</v>
      </c>
      <c r="V106" s="1" t="s">
        <v>72</v>
      </c>
      <c r="W106" s="1" t="s">
        <v>74</v>
      </c>
      <c r="X106" s="1" t="s">
        <v>73</v>
      </c>
      <c r="AA106" s="1" t="s">
        <v>93</v>
      </c>
      <c r="AB106" s="1" t="s">
        <v>93</v>
      </c>
      <c r="AC106" s="1" t="s">
        <v>93</v>
      </c>
      <c r="AD106" s="1" t="s">
        <v>76</v>
      </c>
      <c r="AE106" s="1" t="s">
        <v>93</v>
      </c>
      <c r="AF106" s="1" t="s">
        <v>93</v>
      </c>
      <c r="AG106" s="1" t="s">
        <v>93</v>
      </c>
      <c r="AH106" s="1" t="s">
        <v>76</v>
      </c>
      <c r="AI106" s="1" t="s">
        <v>102</v>
      </c>
      <c r="AJ106" s="1" t="s">
        <v>70</v>
      </c>
      <c r="AK106" s="1" t="s">
        <v>80</v>
      </c>
      <c r="AL106" s="1" t="s">
        <v>79</v>
      </c>
      <c r="AM106" s="1" t="s">
        <v>86</v>
      </c>
      <c r="AN106" s="1" t="s">
        <v>78</v>
      </c>
      <c r="AO106" s="1" t="s">
        <v>81</v>
      </c>
      <c r="AP106" s="1" t="s">
        <v>81</v>
      </c>
      <c r="AQ106" s="1" t="s">
        <v>81</v>
      </c>
      <c r="AR106" s="1" t="s">
        <v>81</v>
      </c>
      <c r="AS106" s="1" t="s">
        <v>81</v>
      </c>
      <c r="AT106" s="1" t="s">
        <v>78</v>
      </c>
      <c r="AV106" s="1" t="s">
        <v>411</v>
      </c>
      <c r="AW106" s="1" t="s">
        <v>84</v>
      </c>
      <c r="AY106" s="1" t="s">
        <v>84</v>
      </c>
      <c r="AZ106" s="1" t="s">
        <v>82</v>
      </c>
      <c r="BB106" s="1">
        <v>2</v>
      </c>
      <c r="BC106" s="1">
        <v>4</v>
      </c>
      <c r="BD106" s="1" t="s">
        <v>81</v>
      </c>
      <c r="BE106" s="1" t="s">
        <v>79</v>
      </c>
      <c r="BF106" s="1" t="s">
        <v>79</v>
      </c>
      <c r="BG106" s="1" t="s">
        <v>86</v>
      </c>
      <c r="BH106" s="1" t="s">
        <v>87</v>
      </c>
      <c r="BI106" s="1" t="s">
        <v>87</v>
      </c>
      <c r="BJ106" s="1" t="s">
        <v>87</v>
      </c>
      <c r="BK106" s="1" t="s">
        <v>79</v>
      </c>
      <c r="BL106" s="1" t="s">
        <v>79</v>
      </c>
      <c r="BM106" s="1" t="s">
        <v>412</v>
      </c>
      <c r="BN106" s="1" t="s">
        <v>81</v>
      </c>
    </row>
    <row r="107" spans="1:66" ht="12.75" x14ac:dyDescent="0.35">
      <c r="A107" s="2">
        <v>43124.495733101852</v>
      </c>
      <c r="B107" s="1" t="s">
        <v>65</v>
      </c>
      <c r="C107" s="1" t="s">
        <v>66</v>
      </c>
      <c r="D107" s="1" t="s">
        <v>67</v>
      </c>
      <c r="E107" s="1" t="s">
        <v>68</v>
      </c>
      <c r="F107" s="1" t="s">
        <v>101</v>
      </c>
      <c r="G107" s="1" t="s">
        <v>70</v>
      </c>
      <c r="H107" s="1" t="s">
        <v>180</v>
      </c>
      <c r="I107" s="1" t="s">
        <v>74</v>
      </c>
      <c r="J107" s="1" t="s">
        <v>73</v>
      </c>
      <c r="K107" s="1" t="s">
        <v>74</v>
      </c>
      <c r="L107" s="1" t="s">
        <v>74</v>
      </c>
      <c r="M107" s="1" t="s">
        <v>74</v>
      </c>
      <c r="N107" s="1" t="s">
        <v>74</v>
      </c>
      <c r="O107" s="1" t="s">
        <v>73</v>
      </c>
      <c r="P107" s="1" t="s">
        <v>73</v>
      </c>
      <c r="Q107" s="1" t="s">
        <v>73</v>
      </c>
      <c r="R107" s="1" t="s">
        <v>74</v>
      </c>
      <c r="S107" s="1" t="s">
        <v>73</v>
      </c>
      <c r="T107" s="1" t="s">
        <v>74</v>
      </c>
      <c r="U107" s="1" t="s">
        <v>72</v>
      </c>
      <c r="V107" s="1" t="s">
        <v>74</v>
      </c>
      <c r="W107" s="1" t="s">
        <v>74</v>
      </c>
      <c r="X107" s="1" t="s">
        <v>74</v>
      </c>
      <c r="Y107" s="1" t="s">
        <v>74</v>
      </c>
      <c r="Z107" s="1" t="s">
        <v>413</v>
      </c>
      <c r="AA107" s="1" t="s">
        <v>75</v>
      </c>
      <c r="AB107" s="1" t="s">
        <v>75</v>
      </c>
      <c r="AC107" s="1" t="s">
        <v>76</v>
      </c>
      <c r="AD107" s="1" t="s">
        <v>102</v>
      </c>
      <c r="AE107" s="1" t="s">
        <v>102</v>
      </c>
      <c r="AF107" s="1" t="s">
        <v>102</v>
      </c>
      <c r="AG107" s="1" t="s">
        <v>102</v>
      </c>
      <c r="AH107" s="1" t="s">
        <v>76</v>
      </c>
      <c r="AI107" s="1" t="s">
        <v>93</v>
      </c>
      <c r="AJ107" s="1" t="s">
        <v>94</v>
      </c>
      <c r="AK107" s="1" t="s">
        <v>78</v>
      </c>
      <c r="AL107" s="1" t="s">
        <v>78</v>
      </c>
      <c r="AM107" s="1" t="s">
        <v>78</v>
      </c>
      <c r="AN107" s="1" t="s">
        <v>78</v>
      </c>
      <c r="AO107" s="1" t="s">
        <v>78</v>
      </c>
      <c r="AP107" s="1" t="s">
        <v>78</v>
      </c>
      <c r="AQ107" s="1" t="s">
        <v>78</v>
      </c>
      <c r="AR107" s="1" t="s">
        <v>78</v>
      </c>
      <c r="AS107" s="1" t="s">
        <v>78</v>
      </c>
      <c r="AT107" s="1" t="s">
        <v>78</v>
      </c>
      <c r="AU107" s="1" t="s">
        <v>414</v>
      </c>
      <c r="AV107" s="1" t="s">
        <v>415</v>
      </c>
      <c r="AW107" s="1" t="s">
        <v>84</v>
      </c>
      <c r="AX107" s="1" t="s">
        <v>416</v>
      </c>
      <c r="AY107" s="1" t="s">
        <v>84</v>
      </c>
      <c r="AZ107" s="1" t="s">
        <v>82</v>
      </c>
      <c r="BA107" s="1" t="s">
        <v>417</v>
      </c>
      <c r="BB107" s="1">
        <v>3</v>
      </c>
      <c r="BC107" s="1">
        <v>5</v>
      </c>
      <c r="BD107" s="1" t="s">
        <v>87</v>
      </c>
      <c r="BE107" s="1" t="s">
        <v>87</v>
      </c>
      <c r="BF107" s="1" t="s">
        <v>86</v>
      </c>
      <c r="BG107" s="1" t="s">
        <v>87</v>
      </c>
      <c r="BH107" s="1" t="s">
        <v>87</v>
      </c>
      <c r="BI107" s="1" t="s">
        <v>87</v>
      </c>
      <c r="BJ107" s="1" t="s">
        <v>87</v>
      </c>
      <c r="BK107" s="1" t="s">
        <v>86</v>
      </c>
      <c r="BL107" s="1" t="s">
        <v>86</v>
      </c>
      <c r="BM107" s="1" t="s">
        <v>418</v>
      </c>
      <c r="BN107" s="1" t="s">
        <v>79</v>
      </c>
    </row>
    <row r="108" spans="1:66" ht="12.75" x14ac:dyDescent="0.35">
      <c r="A108" s="2">
        <v>43124.498149490741</v>
      </c>
      <c r="B108" s="1" t="s">
        <v>65</v>
      </c>
      <c r="C108" s="1" t="s">
        <v>66</v>
      </c>
      <c r="D108" s="1" t="s">
        <v>67</v>
      </c>
      <c r="E108" s="1" t="s">
        <v>68</v>
      </c>
      <c r="F108" s="1" t="s">
        <v>69</v>
      </c>
      <c r="G108" s="1" t="s">
        <v>77</v>
      </c>
      <c r="H108" s="1" t="s">
        <v>91</v>
      </c>
      <c r="I108" s="1" t="s">
        <v>74</v>
      </c>
      <c r="J108" s="1" t="s">
        <v>72</v>
      </c>
      <c r="K108" s="1" t="s">
        <v>74</v>
      </c>
      <c r="L108" s="1" t="s">
        <v>72</v>
      </c>
      <c r="M108" s="1" t="s">
        <v>97</v>
      </c>
      <c r="N108" s="1" t="s">
        <v>97</v>
      </c>
      <c r="O108" s="1" t="s">
        <v>73</v>
      </c>
      <c r="P108" s="1" t="s">
        <v>73</v>
      </c>
      <c r="Q108" s="1" t="s">
        <v>72</v>
      </c>
      <c r="R108" s="1" t="s">
        <v>73</v>
      </c>
      <c r="S108" s="1" t="s">
        <v>72</v>
      </c>
      <c r="T108" s="1" t="s">
        <v>74</v>
      </c>
      <c r="U108" s="1" t="s">
        <v>74</v>
      </c>
      <c r="V108" s="1" t="s">
        <v>97</v>
      </c>
      <c r="W108" s="1" t="s">
        <v>72</v>
      </c>
      <c r="X108" s="1" t="s">
        <v>74</v>
      </c>
      <c r="AA108" s="1" t="s">
        <v>93</v>
      </c>
      <c r="AB108" s="1" t="s">
        <v>76</v>
      </c>
      <c r="AC108" s="1" t="s">
        <v>76</v>
      </c>
      <c r="AD108" s="1" t="s">
        <v>76</v>
      </c>
      <c r="AE108" s="1" t="s">
        <v>102</v>
      </c>
      <c r="AF108" s="1" t="s">
        <v>93</v>
      </c>
      <c r="AG108" s="1" t="s">
        <v>76</v>
      </c>
      <c r="AH108" s="1" t="s">
        <v>76</v>
      </c>
      <c r="AI108" s="1" t="s">
        <v>102</v>
      </c>
      <c r="AJ108" s="1" t="s">
        <v>94</v>
      </c>
      <c r="AK108" s="1" t="s">
        <v>80</v>
      </c>
      <c r="AL108" s="1" t="s">
        <v>86</v>
      </c>
      <c r="AM108" s="1" t="s">
        <v>81</v>
      </c>
      <c r="AN108" s="1" t="s">
        <v>81</v>
      </c>
      <c r="AO108" s="1" t="s">
        <v>78</v>
      </c>
      <c r="AP108" s="1" t="s">
        <v>81</v>
      </c>
      <c r="AQ108" s="1" t="s">
        <v>81</v>
      </c>
      <c r="AR108" s="1" t="s">
        <v>80</v>
      </c>
      <c r="AS108" s="1" t="s">
        <v>81</v>
      </c>
      <c r="AT108" s="1" t="s">
        <v>81</v>
      </c>
      <c r="AW108" s="1" t="s">
        <v>97</v>
      </c>
      <c r="AX108" s="1" t="s">
        <v>419</v>
      </c>
      <c r="AY108" s="1" t="s">
        <v>84</v>
      </c>
      <c r="AZ108" s="1" t="s">
        <v>84</v>
      </c>
      <c r="BA108" s="1" t="s">
        <v>420</v>
      </c>
      <c r="BB108" s="1">
        <v>6</v>
      </c>
      <c r="BC108" s="1">
        <v>6</v>
      </c>
      <c r="BD108" s="1" t="s">
        <v>87</v>
      </c>
      <c r="BE108" s="1" t="s">
        <v>87</v>
      </c>
      <c r="BF108" s="1" t="s">
        <v>81</v>
      </c>
      <c r="BG108" s="1" t="s">
        <v>97</v>
      </c>
      <c r="BH108" s="1" t="s">
        <v>87</v>
      </c>
      <c r="BI108" s="1" t="s">
        <v>81</v>
      </c>
      <c r="BJ108" s="1" t="s">
        <v>81</v>
      </c>
      <c r="BK108" s="1" t="s">
        <v>80</v>
      </c>
      <c r="BL108" s="1" t="s">
        <v>86</v>
      </c>
      <c r="BM108" s="1" t="s">
        <v>421</v>
      </c>
      <c r="BN108" s="1" t="s">
        <v>86</v>
      </c>
    </row>
    <row r="109" spans="1:66" ht="12.75" x14ac:dyDescent="0.35">
      <c r="A109" s="2">
        <v>43124.588955185187</v>
      </c>
      <c r="B109" s="1" t="s">
        <v>65</v>
      </c>
      <c r="C109" s="1" t="s">
        <v>88</v>
      </c>
      <c r="D109" s="1" t="s">
        <v>89</v>
      </c>
      <c r="E109" s="1" t="s">
        <v>68</v>
      </c>
      <c r="F109" s="1" t="s">
        <v>101</v>
      </c>
      <c r="G109" s="1" t="s">
        <v>77</v>
      </c>
      <c r="H109" s="1" t="s">
        <v>91</v>
      </c>
      <c r="I109" s="1" t="s">
        <v>74</v>
      </c>
      <c r="J109" s="1" t="s">
        <v>73</v>
      </c>
      <c r="K109" s="1" t="s">
        <v>74</v>
      </c>
      <c r="L109" s="1" t="s">
        <v>74</v>
      </c>
      <c r="M109" s="1" t="s">
        <v>97</v>
      </c>
      <c r="N109" s="1" t="s">
        <v>74</v>
      </c>
      <c r="O109" s="1" t="s">
        <v>72</v>
      </c>
      <c r="P109" s="1" t="s">
        <v>73</v>
      </c>
      <c r="Q109" s="1" t="s">
        <v>97</v>
      </c>
      <c r="R109" s="1" t="s">
        <v>97</v>
      </c>
      <c r="S109" s="1" t="s">
        <v>73</v>
      </c>
      <c r="T109" s="1" t="s">
        <v>74</v>
      </c>
      <c r="U109" s="1" t="s">
        <v>72</v>
      </c>
      <c r="V109" s="1" t="s">
        <v>74</v>
      </c>
      <c r="W109" s="1" t="s">
        <v>74</v>
      </c>
      <c r="X109" s="1" t="s">
        <v>74</v>
      </c>
      <c r="AA109" s="1" t="s">
        <v>102</v>
      </c>
      <c r="AB109" s="1" t="s">
        <v>93</v>
      </c>
      <c r="AC109" s="1" t="s">
        <v>93</v>
      </c>
      <c r="AD109" s="1" t="s">
        <v>93</v>
      </c>
      <c r="AE109" s="1" t="s">
        <v>93</v>
      </c>
      <c r="AF109" s="1" t="s">
        <v>76</v>
      </c>
      <c r="AG109" s="1" t="s">
        <v>76</v>
      </c>
      <c r="AH109" s="1" t="s">
        <v>76</v>
      </c>
      <c r="AI109" s="1" t="s">
        <v>93</v>
      </c>
      <c r="AJ109" s="1" t="s">
        <v>94</v>
      </c>
      <c r="AK109" s="1" t="s">
        <v>78</v>
      </c>
      <c r="AL109" s="1" t="s">
        <v>78</v>
      </c>
      <c r="AM109" s="1" t="s">
        <v>80</v>
      </c>
      <c r="AN109" s="1" t="s">
        <v>78</v>
      </c>
      <c r="AO109" s="1" t="s">
        <v>78</v>
      </c>
      <c r="AP109" s="1" t="s">
        <v>80</v>
      </c>
      <c r="AQ109" s="1" t="s">
        <v>80</v>
      </c>
      <c r="AR109" s="1" t="s">
        <v>81</v>
      </c>
      <c r="AS109" s="1" t="s">
        <v>81</v>
      </c>
      <c r="AT109" s="1" t="s">
        <v>78</v>
      </c>
      <c r="AW109" s="1" t="s">
        <v>84</v>
      </c>
      <c r="AX109" s="1" t="s">
        <v>422</v>
      </c>
      <c r="AY109" s="1" t="s">
        <v>84</v>
      </c>
      <c r="AZ109" s="1" t="s">
        <v>82</v>
      </c>
      <c r="BB109" s="1">
        <v>2</v>
      </c>
      <c r="BC109" s="1">
        <v>2</v>
      </c>
      <c r="BD109" s="1" t="s">
        <v>87</v>
      </c>
      <c r="BE109" s="1" t="s">
        <v>87</v>
      </c>
      <c r="BF109" s="1" t="s">
        <v>80</v>
      </c>
      <c r="BG109" s="1" t="s">
        <v>80</v>
      </c>
      <c r="BH109" s="1" t="s">
        <v>87</v>
      </c>
      <c r="BI109" s="1" t="s">
        <v>87</v>
      </c>
      <c r="BJ109" s="1" t="s">
        <v>87</v>
      </c>
      <c r="BK109" s="1" t="s">
        <v>87</v>
      </c>
      <c r="BL109" s="1" t="s">
        <v>87</v>
      </c>
      <c r="BN109" s="1" t="s">
        <v>78</v>
      </c>
    </row>
    <row r="110" spans="1:66" ht="12.75" x14ac:dyDescent="0.35">
      <c r="A110" s="2">
        <v>43124.661995034723</v>
      </c>
      <c r="B110" s="1" t="s">
        <v>65</v>
      </c>
      <c r="C110" s="1" t="s">
        <v>100</v>
      </c>
      <c r="D110" s="1" t="s">
        <v>67</v>
      </c>
      <c r="E110" s="1" t="s">
        <v>68</v>
      </c>
      <c r="F110" s="1" t="s">
        <v>101</v>
      </c>
      <c r="G110" s="1" t="s">
        <v>94</v>
      </c>
      <c r="H110" s="1" t="s">
        <v>124</v>
      </c>
      <c r="I110" s="1" t="s">
        <v>74</v>
      </c>
      <c r="J110" s="1" t="s">
        <v>72</v>
      </c>
      <c r="K110" s="1" t="s">
        <v>72</v>
      </c>
      <c r="L110" s="1" t="s">
        <v>73</v>
      </c>
      <c r="M110" s="1" t="s">
        <v>73</v>
      </c>
      <c r="N110" s="1" t="s">
        <v>72</v>
      </c>
      <c r="O110" s="1" t="s">
        <v>73</v>
      </c>
      <c r="P110" s="1" t="s">
        <v>72</v>
      </c>
      <c r="Q110" s="1" t="s">
        <v>72</v>
      </c>
      <c r="R110" s="1" t="s">
        <v>73</v>
      </c>
      <c r="S110" s="1" t="s">
        <v>73</v>
      </c>
      <c r="T110" s="1" t="s">
        <v>73</v>
      </c>
      <c r="U110" s="1" t="s">
        <v>74</v>
      </c>
      <c r="V110" s="1" t="s">
        <v>73</v>
      </c>
      <c r="W110" s="1" t="s">
        <v>74</v>
      </c>
      <c r="X110" s="1" t="s">
        <v>73</v>
      </c>
      <c r="Y110" s="1" t="s">
        <v>73</v>
      </c>
      <c r="AA110" s="1" t="s">
        <v>76</v>
      </c>
      <c r="AB110" s="1" t="s">
        <v>76</v>
      </c>
      <c r="AC110" s="1" t="s">
        <v>76</v>
      </c>
      <c r="AD110" s="1" t="s">
        <v>76</v>
      </c>
      <c r="AE110" s="1" t="s">
        <v>76</v>
      </c>
      <c r="AF110" s="1" t="s">
        <v>76</v>
      </c>
      <c r="AG110" s="1" t="s">
        <v>76</v>
      </c>
      <c r="AH110" s="1" t="s">
        <v>76</v>
      </c>
      <c r="AI110" s="1" t="s">
        <v>76</v>
      </c>
      <c r="AJ110" s="1" t="s">
        <v>76</v>
      </c>
      <c r="AK110" s="1" t="s">
        <v>78</v>
      </c>
      <c r="AL110" s="1" t="s">
        <v>81</v>
      </c>
      <c r="AM110" s="1" t="s">
        <v>81</v>
      </c>
      <c r="AN110" s="1" t="s">
        <v>81</v>
      </c>
      <c r="AO110" s="1" t="s">
        <v>81</v>
      </c>
      <c r="AP110" s="1" t="s">
        <v>81</v>
      </c>
      <c r="AQ110" s="1" t="s">
        <v>81</v>
      </c>
      <c r="AR110" s="1" t="s">
        <v>80</v>
      </c>
      <c r="AS110" s="1" t="s">
        <v>81</v>
      </c>
      <c r="AT110" s="1" t="s">
        <v>81</v>
      </c>
      <c r="AW110" s="1" t="s">
        <v>84</v>
      </c>
      <c r="AY110" s="1" t="s">
        <v>84</v>
      </c>
      <c r="AZ110" s="1" t="s">
        <v>84</v>
      </c>
      <c r="BD110" s="1" t="s">
        <v>86</v>
      </c>
      <c r="BE110" s="1" t="s">
        <v>80</v>
      </c>
      <c r="BF110" s="1" t="s">
        <v>86</v>
      </c>
      <c r="BG110" s="1" t="s">
        <v>87</v>
      </c>
      <c r="BH110" s="1" t="s">
        <v>87</v>
      </c>
      <c r="BI110" s="1" t="s">
        <v>87</v>
      </c>
      <c r="BJ110" s="1" t="s">
        <v>81</v>
      </c>
      <c r="BK110" s="1" t="s">
        <v>87</v>
      </c>
      <c r="BL110" s="1" t="s">
        <v>87</v>
      </c>
      <c r="BN110" s="1" t="s">
        <v>80</v>
      </c>
    </row>
    <row r="111" spans="1:66" ht="12.75" x14ac:dyDescent="0.35">
      <c r="A111" s="2">
        <v>43124.881093402779</v>
      </c>
      <c r="B111" s="1" t="s">
        <v>65</v>
      </c>
      <c r="C111" s="1" t="s">
        <v>66</v>
      </c>
      <c r="D111" s="1" t="s">
        <v>67</v>
      </c>
      <c r="E111" s="1" t="s">
        <v>68</v>
      </c>
      <c r="F111" s="1" t="s">
        <v>69</v>
      </c>
      <c r="G111" s="1" t="s">
        <v>77</v>
      </c>
      <c r="H111" s="1" t="s">
        <v>180</v>
      </c>
      <c r="I111" s="1" t="s">
        <v>74</v>
      </c>
      <c r="J111" s="1" t="s">
        <v>72</v>
      </c>
      <c r="K111" s="1" t="s">
        <v>74</v>
      </c>
      <c r="L111" s="1" t="s">
        <v>73</v>
      </c>
      <c r="M111" s="1" t="s">
        <v>72</v>
      </c>
      <c r="N111" s="1" t="s">
        <v>72</v>
      </c>
      <c r="O111" s="1" t="s">
        <v>73</v>
      </c>
      <c r="P111" s="1" t="s">
        <v>73</v>
      </c>
      <c r="Q111" s="1" t="s">
        <v>73</v>
      </c>
      <c r="R111" s="1" t="s">
        <v>73</v>
      </c>
      <c r="S111" s="1" t="s">
        <v>73</v>
      </c>
      <c r="T111" s="1" t="s">
        <v>73</v>
      </c>
      <c r="U111" s="1" t="s">
        <v>72</v>
      </c>
      <c r="V111" s="1" t="s">
        <v>73</v>
      </c>
      <c r="W111" s="1" t="s">
        <v>74</v>
      </c>
      <c r="X111" s="1" t="s">
        <v>72</v>
      </c>
      <c r="Y111" s="1" t="s">
        <v>97</v>
      </c>
      <c r="AA111" s="1" t="s">
        <v>76</v>
      </c>
      <c r="AB111" s="1" t="s">
        <v>76</v>
      </c>
      <c r="AC111" s="1" t="s">
        <v>76</v>
      </c>
      <c r="AD111" s="1" t="s">
        <v>76</v>
      </c>
      <c r="AE111" s="1" t="s">
        <v>76</v>
      </c>
      <c r="AF111" s="1" t="s">
        <v>76</v>
      </c>
      <c r="AG111" s="1" t="s">
        <v>76</v>
      </c>
      <c r="AH111" s="1" t="s">
        <v>76</v>
      </c>
      <c r="AI111" s="1" t="s">
        <v>76</v>
      </c>
      <c r="AJ111" s="1" t="s">
        <v>76</v>
      </c>
      <c r="AK111" s="1" t="s">
        <v>78</v>
      </c>
      <c r="AL111" s="1" t="s">
        <v>80</v>
      </c>
      <c r="AM111" s="1" t="s">
        <v>78</v>
      </c>
      <c r="AN111" s="1" t="s">
        <v>78</v>
      </c>
      <c r="AO111" s="1" t="s">
        <v>78</v>
      </c>
      <c r="AP111" s="1" t="s">
        <v>78</v>
      </c>
      <c r="AQ111" s="1" t="s">
        <v>78</v>
      </c>
      <c r="AR111" s="1" t="s">
        <v>78</v>
      </c>
      <c r="AS111" s="1" t="s">
        <v>78</v>
      </c>
      <c r="AT111" s="1" t="s">
        <v>78</v>
      </c>
      <c r="AW111" s="1" t="s">
        <v>84</v>
      </c>
      <c r="AX111" s="1" t="s">
        <v>423</v>
      </c>
      <c r="AY111" s="1" t="s">
        <v>84</v>
      </c>
      <c r="AZ111" s="1" t="s">
        <v>84</v>
      </c>
      <c r="BA111" s="3">
        <v>100</v>
      </c>
      <c r="BB111" s="1">
        <v>3</v>
      </c>
      <c r="BC111" s="1">
        <v>2</v>
      </c>
      <c r="BD111" s="1" t="s">
        <v>87</v>
      </c>
      <c r="BE111" s="1" t="s">
        <v>80</v>
      </c>
      <c r="BF111" s="1" t="s">
        <v>80</v>
      </c>
      <c r="BG111" s="1" t="s">
        <v>87</v>
      </c>
      <c r="BH111" s="1" t="s">
        <v>87</v>
      </c>
      <c r="BI111" s="1" t="s">
        <v>87</v>
      </c>
      <c r="BJ111" s="1" t="s">
        <v>87</v>
      </c>
      <c r="BK111" s="1" t="s">
        <v>79</v>
      </c>
      <c r="BL111" s="1" t="s">
        <v>80</v>
      </c>
      <c r="BN111" s="1" t="s">
        <v>79</v>
      </c>
    </row>
    <row r="112" spans="1:66" ht="12.75" x14ac:dyDescent="0.35">
      <c r="A112" s="2">
        <v>43125.090696377316</v>
      </c>
      <c r="B112" s="1" t="s">
        <v>65</v>
      </c>
      <c r="C112" s="1" t="s">
        <v>66</v>
      </c>
      <c r="D112" s="1" t="s">
        <v>67</v>
      </c>
      <c r="E112" s="1" t="s">
        <v>68</v>
      </c>
      <c r="F112" s="1" t="s">
        <v>69</v>
      </c>
      <c r="G112" s="1" t="s">
        <v>70</v>
      </c>
      <c r="H112" s="1" t="s">
        <v>71</v>
      </c>
      <c r="I112" s="1" t="s">
        <v>72</v>
      </c>
      <c r="J112" s="1" t="s">
        <v>72</v>
      </c>
      <c r="K112" s="1" t="s">
        <v>72</v>
      </c>
      <c r="L112" s="1" t="s">
        <v>72</v>
      </c>
      <c r="M112" s="1" t="s">
        <v>73</v>
      </c>
      <c r="N112" s="1" t="s">
        <v>73</v>
      </c>
      <c r="O112" s="1" t="s">
        <v>73</v>
      </c>
      <c r="P112" s="1" t="s">
        <v>73</v>
      </c>
      <c r="Q112" s="1" t="s">
        <v>74</v>
      </c>
      <c r="R112" s="1" t="s">
        <v>72</v>
      </c>
      <c r="S112" s="1" t="s">
        <v>72</v>
      </c>
      <c r="T112" s="1" t="s">
        <v>72</v>
      </c>
      <c r="U112" s="1" t="s">
        <v>73</v>
      </c>
      <c r="V112" s="1" t="s">
        <v>72</v>
      </c>
      <c r="W112" s="1" t="s">
        <v>74</v>
      </c>
      <c r="X112" s="1" t="s">
        <v>72</v>
      </c>
      <c r="AA112" s="1" t="s">
        <v>70</v>
      </c>
      <c r="AB112" s="1" t="s">
        <v>142</v>
      </c>
      <c r="AC112" s="1" t="s">
        <v>76</v>
      </c>
      <c r="AD112" s="1" t="s">
        <v>77</v>
      </c>
      <c r="AE112" s="1" t="s">
        <v>142</v>
      </c>
      <c r="AF112" s="1" t="s">
        <v>76</v>
      </c>
      <c r="AG112" s="1" t="s">
        <v>76</v>
      </c>
      <c r="AH112" s="1" t="s">
        <v>76</v>
      </c>
      <c r="AI112" s="1" t="s">
        <v>107</v>
      </c>
      <c r="AJ112" s="1" t="s">
        <v>70</v>
      </c>
      <c r="AK112" s="1" t="s">
        <v>80</v>
      </c>
      <c r="AL112" s="1" t="s">
        <v>79</v>
      </c>
      <c r="AM112" s="1" t="s">
        <v>80</v>
      </c>
      <c r="AN112" s="1" t="s">
        <v>80</v>
      </c>
      <c r="AO112" s="1" t="s">
        <v>80</v>
      </c>
      <c r="AP112" s="1" t="s">
        <v>80</v>
      </c>
      <c r="AQ112" s="1" t="s">
        <v>80</v>
      </c>
      <c r="AR112" s="1" t="s">
        <v>81</v>
      </c>
      <c r="AS112" s="1" t="s">
        <v>86</v>
      </c>
      <c r="AT112" s="1" t="s">
        <v>78</v>
      </c>
      <c r="AW112" s="1" t="s">
        <v>84</v>
      </c>
      <c r="AX112" s="1" t="s">
        <v>424</v>
      </c>
      <c r="AY112" s="1" t="s">
        <v>84</v>
      </c>
      <c r="AZ112" s="1" t="s">
        <v>82</v>
      </c>
      <c r="BB112" s="1">
        <v>2</v>
      </c>
      <c r="BC112" s="1">
        <v>1</v>
      </c>
      <c r="BD112" s="1" t="s">
        <v>80</v>
      </c>
      <c r="BE112" s="1" t="s">
        <v>81</v>
      </c>
      <c r="BF112" s="1" t="s">
        <v>86</v>
      </c>
      <c r="BG112" s="1" t="s">
        <v>81</v>
      </c>
      <c r="BH112" s="1" t="s">
        <v>87</v>
      </c>
      <c r="BI112" s="1" t="s">
        <v>87</v>
      </c>
      <c r="BJ112" s="1" t="s">
        <v>87</v>
      </c>
      <c r="BK112" s="1" t="s">
        <v>87</v>
      </c>
      <c r="BL112" s="1" t="s">
        <v>87</v>
      </c>
      <c r="BN112" s="1" t="s">
        <v>81</v>
      </c>
    </row>
    <row r="113" spans="1:66" ht="12.75" x14ac:dyDescent="0.35">
      <c r="A113" s="2">
        <v>43125.189930567125</v>
      </c>
      <c r="B113" s="1" t="s">
        <v>65</v>
      </c>
      <c r="C113" s="1" t="s">
        <v>88</v>
      </c>
      <c r="D113" s="1" t="s">
        <v>89</v>
      </c>
      <c r="E113" s="1" t="s">
        <v>68</v>
      </c>
      <c r="F113" s="1" t="s">
        <v>101</v>
      </c>
      <c r="G113" s="1" t="s">
        <v>77</v>
      </c>
      <c r="H113" s="1" t="s">
        <v>91</v>
      </c>
      <c r="I113" s="1" t="s">
        <v>74</v>
      </c>
      <c r="J113" s="1" t="s">
        <v>72</v>
      </c>
      <c r="K113" s="1" t="s">
        <v>72</v>
      </c>
      <c r="L113" s="1" t="s">
        <v>74</v>
      </c>
      <c r="M113" s="1" t="s">
        <v>97</v>
      </c>
      <c r="N113" s="1" t="s">
        <v>74</v>
      </c>
      <c r="O113" s="1" t="s">
        <v>97</v>
      </c>
      <c r="P113" s="1" t="s">
        <v>97</v>
      </c>
      <c r="Q113" s="1" t="s">
        <v>73</v>
      </c>
      <c r="R113" s="1" t="s">
        <v>74</v>
      </c>
      <c r="S113" s="1" t="s">
        <v>73</v>
      </c>
      <c r="T113" s="1" t="s">
        <v>74</v>
      </c>
      <c r="U113" s="1" t="s">
        <v>74</v>
      </c>
      <c r="V113" s="1" t="s">
        <v>97</v>
      </c>
      <c r="W113" s="1" t="s">
        <v>97</v>
      </c>
      <c r="X113" s="1" t="s">
        <v>74</v>
      </c>
      <c r="AA113" s="1" t="s">
        <v>76</v>
      </c>
      <c r="AB113" s="1" t="s">
        <v>76</v>
      </c>
      <c r="AC113" s="1" t="s">
        <v>76</v>
      </c>
      <c r="AD113" s="1" t="s">
        <v>76</v>
      </c>
      <c r="AE113" s="1" t="s">
        <v>76</v>
      </c>
      <c r="AF113" s="1" t="s">
        <v>76</v>
      </c>
      <c r="AG113" s="1" t="s">
        <v>94</v>
      </c>
      <c r="AH113" s="1" t="s">
        <v>76</v>
      </c>
      <c r="AI113" s="1" t="s">
        <v>76</v>
      </c>
      <c r="AJ113" s="1" t="s">
        <v>94</v>
      </c>
      <c r="AK113" s="1" t="s">
        <v>78</v>
      </c>
      <c r="AL113" s="1" t="s">
        <v>78</v>
      </c>
      <c r="AM113" s="1" t="s">
        <v>86</v>
      </c>
      <c r="AN113" s="1" t="s">
        <v>80</v>
      </c>
      <c r="AO113" s="1" t="s">
        <v>78</v>
      </c>
      <c r="AP113" s="1" t="s">
        <v>80</v>
      </c>
      <c r="AQ113" s="1" t="s">
        <v>81</v>
      </c>
      <c r="AR113" s="1" t="s">
        <v>80</v>
      </c>
      <c r="AS113" s="1" t="s">
        <v>80</v>
      </c>
      <c r="AT113" s="1" t="s">
        <v>81</v>
      </c>
      <c r="AU113" s="1" t="s">
        <v>425</v>
      </c>
      <c r="AV113" s="1" t="s">
        <v>426</v>
      </c>
      <c r="AW113" s="1" t="s">
        <v>84</v>
      </c>
      <c r="AX113" s="1" t="s">
        <v>427</v>
      </c>
      <c r="AY113" s="1" t="s">
        <v>84</v>
      </c>
      <c r="AZ113" s="1" t="s">
        <v>82</v>
      </c>
      <c r="BA113" s="1" t="s">
        <v>428</v>
      </c>
      <c r="BB113" s="1">
        <v>1</v>
      </c>
      <c r="BC113" s="1">
        <v>2</v>
      </c>
      <c r="BD113" s="1" t="s">
        <v>86</v>
      </c>
      <c r="BE113" s="1" t="s">
        <v>81</v>
      </c>
      <c r="BF113" s="1" t="s">
        <v>87</v>
      </c>
      <c r="BG113" s="1" t="s">
        <v>81</v>
      </c>
      <c r="BH113" s="1" t="s">
        <v>87</v>
      </c>
      <c r="BI113" s="1" t="s">
        <v>87</v>
      </c>
      <c r="BJ113" s="1" t="s">
        <v>87</v>
      </c>
      <c r="BK113" s="1" t="s">
        <v>87</v>
      </c>
      <c r="BL113" s="1" t="s">
        <v>87</v>
      </c>
      <c r="BM113" s="1" t="s">
        <v>429</v>
      </c>
      <c r="BN113" s="1" t="s">
        <v>86</v>
      </c>
    </row>
    <row r="114" spans="1:66" ht="12.75" x14ac:dyDescent="0.35">
      <c r="A114" s="2">
        <v>43125.20489015046</v>
      </c>
      <c r="B114" s="1" t="s">
        <v>65</v>
      </c>
      <c r="C114" s="1" t="s">
        <v>88</v>
      </c>
      <c r="D114" s="1" t="s">
        <v>89</v>
      </c>
      <c r="E114" s="1" t="s">
        <v>68</v>
      </c>
      <c r="F114" s="1" t="s">
        <v>101</v>
      </c>
      <c r="G114" s="1" t="s">
        <v>77</v>
      </c>
      <c r="H114" s="1" t="s">
        <v>124</v>
      </c>
      <c r="I114" s="1" t="s">
        <v>74</v>
      </c>
      <c r="J114" s="1" t="s">
        <v>72</v>
      </c>
      <c r="K114" s="1" t="s">
        <v>97</v>
      </c>
      <c r="L114" s="1" t="s">
        <v>72</v>
      </c>
      <c r="M114" s="1" t="s">
        <v>97</v>
      </c>
      <c r="N114" s="1" t="s">
        <v>97</v>
      </c>
      <c r="O114" s="1" t="s">
        <v>73</v>
      </c>
      <c r="P114" s="1" t="s">
        <v>97</v>
      </c>
      <c r="Q114" s="1" t="s">
        <v>97</v>
      </c>
      <c r="R114" s="1" t="s">
        <v>97</v>
      </c>
      <c r="S114" s="1" t="s">
        <v>73</v>
      </c>
      <c r="T114" s="1" t="s">
        <v>97</v>
      </c>
      <c r="U114" s="1" t="s">
        <v>74</v>
      </c>
      <c r="V114" s="1" t="s">
        <v>73</v>
      </c>
      <c r="W114" s="1" t="s">
        <v>72</v>
      </c>
      <c r="X114" s="1" t="s">
        <v>72</v>
      </c>
      <c r="Y114" s="1" t="s">
        <v>97</v>
      </c>
      <c r="AA114" s="1" t="s">
        <v>76</v>
      </c>
      <c r="AB114" s="1" t="s">
        <v>76</v>
      </c>
      <c r="AC114" s="1" t="s">
        <v>76</v>
      </c>
      <c r="AD114" s="1" t="s">
        <v>76</v>
      </c>
      <c r="AE114" s="1" t="s">
        <v>76</v>
      </c>
      <c r="AF114" s="1" t="s">
        <v>76</v>
      </c>
      <c r="AG114" s="1" t="s">
        <v>76</v>
      </c>
      <c r="AH114" s="1" t="s">
        <v>76</v>
      </c>
      <c r="AI114" s="1" t="s">
        <v>76</v>
      </c>
      <c r="AJ114" s="1" t="s">
        <v>76</v>
      </c>
      <c r="AK114" s="1" t="s">
        <v>97</v>
      </c>
      <c r="AL114" s="1" t="s">
        <v>97</v>
      </c>
      <c r="AM114" s="1" t="s">
        <v>97</v>
      </c>
      <c r="AN114" s="1" t="s">
        <v>97</v>
      </c>
      <c r="AO114" s="1" t="s">
        <v>97</v>
      </c>
      <c r="AP114" s="1" t="s">
        <v>97</v>
      </c>
      <c r="AQ114" s="1" t="s">
        <v>97</v>
      </c>
      <c r="AR114" s="1" t="s">
        <v>97</v>
      </c>
      <c r="AS114" s="1" t="s">
        <v>97</v>
      </c>
      <c r="AT114" s="1" t="s">
        <v>97</v>
      </c>
      <c r="AW114" s="1" t="s">
        <v>84</v>
      </c>
      <c r="AY114" s="1" t="s">
        <v>84</v>
      </c>
      <c r="AZ114" s="1" t="s">
        <v>82</v>
      </c>
      <c r="BB114" s="1">
        <v>3</v>
      </c>
      <c r="BC114" s="1">
        <v>2</v>
      </c>
      <c r="BD114" s="1" t="s">
        <v>86</v>
      </c>
      <c r="BE114" s="1" t="s">
        <v>86</v>
      </c>
      <c r="BF114" s="1" t="s">
        <v>86</v>
      </c>
      <c r="BG114" s="1" t="s">
        <v>86</v>
      </c>
      <c r="BH114" s="1" t="s">
        <v>87</v>
      </c>
      <c r="BI114" s="1" t="s">
        <v>81</v>
      </c>
      <c r="BJ114" s="1" t="s">
        <v>81</v>
      </c>
      <c r="BK114" s="1" t="s">
        <v>81</v>
      </c>
      <c r="BL114" s="1" t="s">
        <v>81</v>
      </c>
      <c r="BN114" s="1" t="s">
        <v>86</v>
      </c>
    </row>
    <row r="115" spans="1:66" ht="12.75" x14ac:dyDescent="0.35">
      <c r="A115" s="2">
        <v>43125.388640069446</v>
      </c>
      <c r="B115" s="1" t="s">
        <v>65</v>
      </c>
      <c r="C115" s="1" t="s">
        <v>167</v>
      </c>
      <c r="D115" s="1" t="s">
        <v>134</v>
      </c>
      <c r="E115" s="1" t="s">
        <v>68</v>
      </c>
      <c r="F115" s="1" t="s">
        <v>69</v>
      </c>
      <c r="G115" s="1" t="s">
        <v>77</v>
      </c>
      <c r="H115" s="1" t="s">
        <v>91</v>
      </c>
      <c r="I115" s="1" t="s">
        <v>74</v>
      </c>
      <c r="J115" s="1" t="s">
        <v>72</v>
      </c>
      <c r="K115" s="1" t="s">
        <v>74</v>
      </c>
      <c r="L115" s="1" t="s">
        <v>72</v>
      </c>
      <c r="M115" s="1" t="s">
        <v>72</v>
      </c>
      <c r="N115" s="1" t="s">
        <v>72</v>
      </c>
      <c r="O115" s="1" t="s">
        <v>73</v>
      </c>
      <c r="P115" s="1" t="s">
        <v>73</v>
      </c>
      <c r="Q115" s="1" t="s">
        <v>97</v>
      </c>
      <c r="R115" s="1" t="s">
        <v>97</v>
      </c>
      <c r="S115" s="1" t="s">
        <v>73</v>
      </c>
      <c r="T115" s="1" t="s">
        <v>97</v>
      </c>
      <c r="U115" s="1" t="s">
        <v>72</v>
      </c>
      <c r="V115" s="1" t="s">
        <v>74</v>
      </c>
      <c r="W115" s="1" t="s">
        <v>74</v>
      </c>
      <c r="X115" s="1" t="s">
        <v>74</v>
      </c>
      <c r="Y115" s="1" t="s">
        <v>97</v>
      </c>
      <c r="AA115" s="1" t="s">
        <v>93</v>
      </c>
      <c r="AB115" s="1" t="s">
        <v>94</v>
      </c>
      <c r="AC115" s="1" t="s">
        <v>76</v>
      </c>
      <c r="AD115" s="1" t="s">
        <v>94</v>
      </c>
      <c r="AE115" s="1" t="s">
        <v>102</v>
      </c>
      <c r="AF115" s="1" t="s">
        <v>93</v>
      </c>
      <c r="AG115" s="1" t="s">
        <v>77</v>
      </c>
      <c r="AH115" s="1" t="s">
        <v>76</v>
      </c>
      <c r="AI115" s="1" t="s">
        <v>76</v>
      </c>
      <c r="AJ115" s="1" t="s">
        <v>76</v>
      </c>
      <c r="AK115" s="1" t="s">
        <v>79</v>
      </c>
      <c r="AL115" s="1" t="s">
        <v>80</v>
      </c>
      <c r="AM115" s="1" t="s">
        <v>86</v>
      </c>
      <c r="AN115" s="1" t="s">
        <v>81</v>
      </c>
      <c r="AO115" s="1" t="s">
        <v>81</v>
      </c>
      <c r="AP115" s="1" t="s">
        <v>81</v>
      </c>
      <c r="AQ115" s="1" t="s">
        <v>86</v>
      </c>
      <c r="AR115" s="1" t="s">
        <v>78</v>
      </c>
      <c r="AS115" s="1" t="s">
        <v>86</v>
      </c>
      <c r="AT115" s="1" t="s">
        <v>78</v>
      </c>
      <c r="AU115" s="1" t="s">
        <v>430</v>
      </c>
      <c r="AW115" s="1" t="s">
        <v>82</v>
      </c>
      <c r="AY115" s="1" t="s">
        <v>84</v>
      </c>
      <c r="AZ115" s="1" t="s">
        <v>84</v>
      </c>
      <c r="BA115" s="1" t="s">
        <v>431</v>
      </c>
      <c r="BB115" s="1">
        <v>2</v>
      </c>
      <c r="BC115" s="1">
        <v>2</v>
      </c>
      <c r="BD115" s="1" t="s">
        <v>81</v>
      </c>
      <c r="BE115" s="1" t="s">
        <v>81</v>
      </c>
      <c r="BF115" s="1" t="s">
        <v>81</v>
      </c>
      <c r="BG115" s="1" t="s">
        <v>81</v>
      </c>
      <c r="BH115" s="1" t="s">
        <v>87</v>
      </c>
      <c r="BI115" s="1" t="s">
        <v>81</v>
      </c>
      <c r="BJ115" s="1" t="s">
        <v>87</v>
      </c>
      <c r="BK115" s="1" t="s">
        <v>80</v>
      </c>
      <c r="BL115" s="1" t="s">
        <v>80</v>
      </c>
      <c r="BN115" s="1" t="s">
        <v>86</v>
      </c>
    </row>
    <row r="116" spans="1:66" ht="12.75" x14ac:dyDescent="0.35">
      <c r="A116" s="2">
        <v>43125.470899513894</v>
      </c>
      <c r="B116" s="1" t="s">
        <v>65</v>
      </c>
      <c r="C116" s="1" t="s">
        <v>100</v>
      </c>
      <c r="D116" s="1" t="s">
        <v>67</v>
      </c>
      <c r="E116" s="1" t="s">
        <v>68</v>
      </c>
      <c r="F116" s="1" t="s">
        <v>69</v>
      </c>
      <c r="G116" s="1" t="s">
        <v>77</v>
      </c>
      <c r="H116" s="1" t="s">
        <v>91</v>
      </c>
      <c r="I116" s="1" t="s">
        <v>74</v>
      </c>
      <c r="J116" s="1" t="s">
        <v>72</v>
      </c>
      <c r="K116" s="1" t="s">
        <v>97</v>
      </c>
      <c r="L116" s="1" t="s">
        <v>72</v>
      </c>
      <c r="M116" s="1" t="s">
        <v>97</v>
      </c>
      <c r="N116" s="1" t="s">
        <v>97</v>
      </c>
      <c r="O116" s="1" t="s">
        <v>72</v>
      </c>
      <c r="P116" s="1" t="s">
        <v>73</v>
      </c>
      <c r="Q116" s="1" t="s">
        <v>72</v>
      </c>
      <c r="R116" s="1" t="s">
        <v>73</v>
      </c>
      <c r="S116" s="1" t="s">
        <v>73</v>
      </c>
      <c r="T116" s="1" t="s">
        <v>74</v>
      </c>
      <c r="U116" s="1" t="s">
        <v>72</v>
      </c>
      <c r="V116" s="1" t="s">
        <v>97</v>
      </c>
      <c r="W116" s="1" t="s">
        <v>74</v>
      </c>
      <c r="X116" s="1" t="s">
        <v>74</v>
      </c>
      <c r="Y116" s="1" t="s">
        <v>97</v>
      </c>
      <c r="AA116" s="1" t="s">
        <v>93</v>
      </c>
      <c r="AB116" s="1" t="s">
        <v>76</v>
      </c>
      <c r="AC116" s="1" t="s">
        <v>76</v>
      </c>
      <c r="AD116" s="1" t="s">
        <v>94</v>
      </c>
      <c r="AE116" s="1" t="s">
        <v>76</v>
      </c>
      <c r="AF116" s="1" t="s">
        <v>76</v>
      </c>
      <c r="AG116" s="1" t="s">
        <v>76</v>
      </c>
      <c r="AH116" s="1" t="s">
        <v>76</v>
      </c>
      <c r="AI116" s="1" t="s">
        <v>76</v>
      </c>
      <c r="AJ116" s="1" t="s">
        <v>76</v>
      </c>
      <c r="AK116" s="1" t="s">
        <v>78</v>
      </c>
      <c r="AL116" s="1" t="s">
        <v>80</v>
      </c>
      <c r="AM116" s="1" t="s">
        <v>81</v>
      </c>
      <c r="AN116" s="1" t="s">
        <v>78</v>
      </c>
      <c r="AO116" s="1" t="s">
        <v>80</v>
      </c>
      <c r="AP116" s="1" t="s">
        <v>78</v>
      </c>
      <c r="AQ116" s="1" t="s">
        <v>80</v>
      </c>
      <c r="AR116" s="1" t="s">
        <v>78</v>
      </c>
      <c r="AS116" s="1" t="s">
        <v>81</v>
      </c>
      <c r="AT116" s="1" t="s">
        <v>78</v>
      </c>
      <c r="AV116" s="1" t="s">
        <v>432</v>
      </c>
      <c r="AW116" s="1" t="s">
        <v>82</v>
      </c>
      <c r="AX116" s="1" t="s">
        <v>433</v>
      </c>
      <c r="AY116" s="1" t="s">
        <v>84</v>
      </c>
      <c r="AZ116" s="1" t="s">
        <v>97</v>
      </c>
      <c r="BB116" s="1">
        <v>3</v>
      </c>
      <c r="BC116" s="1">
        <v>3</v>
      </c>
      <c r="BD116" s="1" t="s">
        <v>87</v>
      </c>
      <c r="BE116" s="1" t="s">
        <v>80</v>
      </c>
      <c r="BF116" s="1" t="s">
        <v>80</v>
      </c>
      <c r="BG116" s="1" t="s">
        <v>87</v>
      </c>
      <c r="BH116" s="1" t="s">
        <v>87</v>
      </c>
      <c r="BI116" s="1" t="s">
        <v>87</v>
      </c>
      <c r="BJ116" s="1" t="s">
        <v>81</v>
      </c>
      <c r="BK116" s="1" t="s">
        <v>87</v>
      </c>
      <c r="BL116" s="1" t="s">
        <v>81</v>
      </c>
      <c r="BN116" s="1" t="s">
        <v>79</v>
      </c>
    </row>
    <row r="117" spans="1:66" ht="12.75" x14ac:dyDescent="0.35">
      <c r="A117" s="2">
        <v>43125.597456030097</v>
      </c>
      <c r="B117" s="1" t="s">
        <v>65</v>
      </c>
      <c r="C117" s="1" t="s">
        <v>107</v>
      </c>
      <c r="D117" s="1" t="s">
        <v>108</v>
      </c>
      <c r="E117" s="1" t="s">
        <v>68</v>
      </c>
      <c r="F117" s="1" t="s">
        <v>69</v>
      </c>
      <c r="G117" s="1" t="s">
        <v>70</v>
      </c>
      <c r="H117" s="1" t="s">
        <v>124</v>
      </c>
      <c r="I117" s="1" t="s">
        <v>72</v>
      </c>
      <c r="J117" s="1" t="s">
        <v>72</v>
      </c>
      <c r="K117" s="1" t="s">
        <v>72</v>
      </c>
      <c r="L117" s="1" t="s">
        <v>74</v>
      </c>
      <c r="M117" s="1" t="s">
        <v>72</v>
      </c>
      <c r="N117" s="1" t="s">
        <v>72</v>
      </c>
      <c r="O117" s="1" t="s">
        <v>72</v>
      </c>
      <c r="P117" s="1" t="s">
        <v>72</v>
      </c>
      <c r="Q117" s="1" t="s">
        <v>73</v>
      </c>
      <c r="R117" s="1" t="s">
        <v>73</v>
      </c>
      <c r="S117" s="1" t="s">
        <v>72</v>
      </c>
      <c r="T117" s="1" t="s">
        <v>97</v>
      </c>
      <c r="U117" s="1" t="s">
        <v>97</v>
      </c>
      <c r="V117" s="1" t="s">
        <v>72</v>
      </c>
      <c r="W117" s="1" t="s">
        <v>97</v>
      </c>
      <c r="X117" s="1" t="s">
        <v>74</v>
      </c>
      <c r="Y117" s="1" t="s">
        <v>74</v>
      </c>
      <c r="Z117" s="1" t="s">
        <v>434</v>
      </c>
      <c r="AA117" s="1" t="s">
        <v>76</v>
      </c>
      <c r="AB117" s="1" t="s">
        <v>77</v>
      </c>
      <c r="AC117" s="1" t="s">
        <v>76</v>
      </c>
      <c r="AD117" s="1" t="s">
        <v>76</v>
      </c>
      <c r="AE117" s="1" t="s">
        <v>76</v>
      </c>
      <c r="AF117" s="1" t="s">
        <v>76</v>
      </c>
      <c r="AG117" s="1" t="s">
        <v>107</v>
      </c>
      <c r="AH117" s="1" t="s">
        <v>76</v>
      </c>
      <c r="AI117" s="1" t="s">
        <v>76</v>
      </c>
      <c r="AJ117" s="1" t="s">
        <v>107</v>
      </c>
      <c r="AK117" s="1" t="s">
        <v>79</v>
      </c>
      <c r="AL117" s="1" t="s">
        <v>86</v>
      </c>
      <c r="AM117" s="1" t="s">
        <v>79</v>
      </c>
      <c r="AN117" s="1" t="s">
        <v>81</v>
      </c>
      <c r="AO117" s="1" t="s">
        <v>79</v>
      </c>
      <c r="AP117" s="1" t="s">
        <v>79</v>
      </c>
      <c r="AQ117" s="1" t="s">
        <v>81</v>
      </c>
      <c r="AR117" s="1" t="s">
        <v>81</v>
      </c>
      <c r="AS117" s="1" t="s">
        <v>80</v>
      </c>
      <c r="AT117" s="1" t="s">
        <v>78</v>
      </c>
      <c r="AU117" s="1" t="s">
        <v>435</v>
      </c>
      <c r="AV117" s="1" t="s">
        <v>436</v>
      </c>
      <c r="AW117" s="1" t="s">
        <v>84</v>
      </c>
      <c r="AX117" s="1" t="s">
        <v>437</v>
      </c>
      <c r="AY117" s="1" t="s">
        <v>84</v>
      </c>
      <c r="AZ117" s="1" t="s">
        <v>84</v>
      </c>
      <c r="BA117" s="1" t="s">
        <v>438</v>
      </c>
      <c r="BB117" s="1">
        <v>2</v>
      </c>
      <c r="BC117" s="1">
        <v>2</v>
      </c>
      <c r="BD117" s="1" t="s">
        <v>81</v>
      </c>
      <c r="BE117" s="1" t="s">
        <v>86</v>
      </c>
      <c r="BF117" s="1" t="s">
        <v>86</v>
      </c>
      <c r="BG117" s="1" t="s">
        <v>87</v>
      </c>
      <c r="BH117" s="1" t="s">
        <v>87</v>
      </c>
      <c r="BI117" s="1" t="s">
        <v>87</v>
      </c>
      <c r="BJ117" s="1" t="s">
        <v>87</v>
      </c>
      <c r="BK117" s="1" t="s">
        <v>87</v>
      </c>
      <c r="BL117" s="1" t="s">
        <v>87</v>
      </c>
      <c r="BM117" s="1" t="s">
        <v>439</v>
      </c>
      <c r="BN117" s="1" t="s">
        <v>86</v>
      </c>
    </row>
    <row r="118" spans="1:66" ht="12.75" x14ac:dyDescent="0.35">
      <c r="A118" s="2">
        <v>43126.020626226848</v>
      </c>
      <c r="B118" s="1" t="s">
        <v>65</v>
      </c>
      <c r="C118" s="1" t="s">
        <v>167</v>
      </c>
      <c r="D118" s="1" t="s">
        <v>404</v>
      </c>
      <c r="E118" s="1" t="s">
        <v>68</v>
      </c>
      <c r="F118" s="1" t="s">
        <v>156</v>
      </c>
      <c r="G118" s="1" t="s">
        <v>77</v>
      </c>
      <c r="H118" s="1" t="s">
        <v>91</v>
      </c>
      <c r="I118" s="1" t="s">
        <v>74</v>
      </c>
      <c r="J118" s="1" t="s">
        <v>72</v>
      </c>
      <c r="K118" s="1" t="s">
        <v>97</v>
      </c>
      <c r="L118" s="1" t="s">
        <v>73</v>
      </c>
      <c r="M118" s="1" t="s">
        <v>74</v>
      </c>
      <c r="N118" s="1" t="s">
        <v>74</v>
      </c>
      <c r="O118" s="1" t="s">
        <v>97</v>
      </c>
      <c r="P118" s="1" t="s">
        <v>97</v>
      </c>
      <c r="Q118" s="1" t="s">
        <v>73</v>
      </c>
      <c r="R118" s="1" t="s">
        <v>73</v>
      </c>
      <c r="S118" s="1" t="s">
        <v>72</v>
      </c>
      <c r="T118" s="1" t="s">
        <v>72</v>
      </c>
      <c r="U118" s="1" t="s">
        <v>72</v>
      </c>
      <c r="V118" s="1" t="s">
        <v>97</v>
      </c>
      <c r="W118" s="1" t="s">
        <v>74</v>
      </c>
      <c r="X118" s="1" t="s">
        <v>74</v>
      </c>
      <c r="Y118" s="1" t="s">
        <v>74</v>
      </c>
      <c r="Z118" s="1" t="s">
        <v>440</v>
      </c>
      <c r="AA118" s="1" t="s">
        <v>93</v>
      </c>
      <c r="AB118" s="1" t="s">
        <v>94</v>
      </c>
      <c r="AC118" s="1" t="s">
        <v>94</v>
      </c>
      <c r="AD118" s="1" t="s">
        <v>93</v>
      </c>
      <c r="AE118" s="1" t="s">
        <v>94</v>
      </c>
      <c r="AF118" s="1" t="s">
        <v>94</v>
      </c>
      <c r="AG118" s="1" t="s">
        <v>76</v>
      </c>
      <c r="AH118" s="1" t="s">
        <v>94</v>
      </c>
      <c r="AI118" s="1" t="s">
        <v>198</v>
      </c>
      <c r="AJ118" s="1" t="s">
        <v>76</v>
      </c>
      <c r="AK118" s="1" t="s">
        <v>78</v>
      </c>
      <c r="AL118" s="1" t="s">
        <v>78</v>
      </c>
      <c r="AM118" s="1" t="s">
        <v>78</v>
      </c>
      <c r="AN118" s="1" t="s">
        <v>78</v>
      </c>
      <c r="AO118" s="1" t="s">
        <v>78</v>
      </c>
      <c r="AP118" s="1" t="s">
        <v>78</v>
      </c>
      <c r="AQ118" s="1" t="s">
        <v>97</v>
      </c>
      <c r="AR118" s="1" t="s">
        <v>78</v>
      </c>
      <c r="AS118" s="1" t="s">
        <v>78</v>
      </c>
      <c r="AT118" s="1" t="s">
        <v>78</v>
      </c>
      <c r="AU118" s="1" t="s">
        <v>441</v>
      </c>
      <c r="AV118" s="1" t="s">
        <v>442</v>
      </c>
      <c r="AW118" s="1" t="s">
        <v>84</v>
      </c>
      <c r="AX118" s="1" t="s">
        <v>443</v>
      </c>
      <c r="AY118" s="1" t="s">
        <v>97</v>
      </c>
      <c r="AZ118" s="1" t="s">
        <v>97</v>
      </c>
      <c r="BA118" s="1" t="s">
        <v>444</v>
      </c>
      <c r="BB118" s="1">
        <v>2</v>
      </c>
      <c r="BC118" s="1">
        <v>3</v>
      </c>
      <c r="BD118" s="1" t="s">
        <v>87</v>
      </c>
      <c r="BE118" s="1" t="s">
        <v>87</v>
      </c>
      <c r="BF118" s="1" t="s">
        <v>87</v>
      </c>
      <c r="BG118" s="1" t="s">
        <v>87</v>
      </c>
      <c r="BH118" s="1" t="s">
        <v>87</v>
      </c>
      <c r="BI118" s="1" t="s">
        <v>87</v>
      </c>
      <c r="BJ118" s="1" t="s">
        <v>87</v>
      </c>
      <c r="BK118" s="1" t="s">
        <v>87</v>
      </c>
      <c r="BL118" s="1" t="s">
        <v>87</v>
      </c>
      <c r="BM118" s="1" t="s">
        <v>445</v>
      </c>
      <c r="BN118" s="1" t="s">
        <v>86</v>
      </c>
    </row>
    <row r="119" spans="1:66" ht="12.75" x14ac:dyDescent="0.35">
      <c r="A119" s="2">
        <v>43126.212695752314</v>
      </c>
      <c r="B119" s="1" t="s">
        <v>65</v>
      </c>
      <c r="C119" s="1" t="s">
        <v>88</v>
      </c>
      <c r="D119" s="1" t="s">
        <v>89</v>
      </c>
      <c r="E119" s="1" t="s">
        <v>68</v>
      </c>
      <c r="F119" s="1" t="s">
        <v>101</v>
      </c>
      <c r="G119" s="1" t="s">
        <v>94</v>
      </c>
      <c r="H119" s="1" t="s">
        <v>91</v>
      </c>
      <c r="I119" s="1" t="s">
        <v>72</v>
      </c>
      <c r="J119" s="1" t="s">
        <v>72</v>
      </c>
      <c r="K119" s="1" t="s">
        <v>74</v>
      </c>
      <c r="L119" s="1" t="s">
        <v>74</v>
      </c>
      <c r="M119" s="1" t="s">
        <v>74</v>
      </c>
      <c r="N119" s="1" t="s">
        <v>74</v>
      </c>
      <c r="O119" s="1" t="s">
        <v>73</v>
      </c>
      <c r="P119" s="1" t="s">
        <v>73</v>
      </c>
      <c r="Q119" s="1" t="s">
        <v>73</v>
      </c>
      <c r="R119" s="1" t="s">
        <v>73</v>
      </c>
      <c r="S119" s="1" t="s">
        <v>73</v>
      </c>
      <c r="T119" s="1" t="s">
        <v>74</v>
      </c>
      <c r="U119" s="1" t="s">
        <v>74</v>
      </c>
      <c r="V119" s="1" t="s">
        <v>72</v>
      </c>
      <c r="W119" s="1" t="s">
        <v>74</v>
      </c>
      <c r="X119" s="1" t="s">
        <v>74</v>
      </c>
      <c r="AA119" s="1" t="s">
        <v>93</v>
      </c>
      <c r="AB119" s="1" t="s">
        <v>93</v>
      </c>
      <c r="AC119" s="1" t="s">
        <v>93</v>
      </c>
      <c r="AD119" s="1" t="s">
        <v>93</v>
      </c>
      <c r="AE119" s="1" t="s">
        <v>93</v>
      </c>
      <c r="AF119" s="1" t="s">
        <v>93</v>
      </c>
      <c r="AG119" s="1" t="s">
        <v>93</v>
      </c>
      <c r="AH119" s="1" t="s">
        <v>93</v>
      </c>
      <c r="AI119" s="1" t="s">
        <v>93</v>
      </c>
      <c r="AJ119" s="1" t="s">
        <v>76</v>
      </c>
      <c r="AK119" s="1" t="s">
        <v>81</v>
      </c>
      <c r="AL119" s="1" t="s">
        <v>86</v>
      </c>
      <c r="AM119" s="1" t="s">
        <v>81</v>
      </c>
      <c r="AN119" s="1" t="s">
        <v>81</v>
      </c>
      <c r="AO119" s="1" t="s">
        <v>81</v>
      </c>
      <c r="AP119" s="1" t="s">
        <v>81</v>
      </c>
      <c r="AQ119" s="1" t="s">
        <v>81</v>
      </c>
      <c r="AR119" s="1" t="s">
        <v>81</v>
      </c>
      <c r="AS119" s="1" t="s">
        <v>81</v>
      </c>
      <c r="AT119" s="1" t="s">
        <v>81</v>
      </c>
      <c r="AW119" s="1" t="s">
        <v>84</v>
      </c>
      <c r="AX119" s="1" t="s">
        <v>446</v>
      </c>
      <c r="AY119" s="1" t="s">
        <v>84</v>
      </c>
      <c r="AZ119" s="1" t="s">
        <v>84</v>
      </c>
      <c r="BA119" s="1" t="s">
        <v>447</v>
      </c>
      <c r="BD119" s="1" t="s">
        <v>87</v>
      </c>
      <c r="BE119" s="1" t="s">
        <v>87</v>
      </c>
      <c r="BF119" s="1" t="s">
        <v>97</v>
      </c>
      <c r="BG119" s="1" t="s">
        <v>97</v>
      </c>
      <c r="BH119" s="1" t="s">
        <v>87</v>
      </c>
      <c r="BI119" s="1" t="s">
        <v>87</v>
      </c>
      <c r="BJ119" s="1" t="s">
        <v>87</v>
      </c>
      <c r="BK119" s="1" t="s">
        <v>87</v>
      </c>
      <c r="BL119" s="1" t="s">
        <v>87</v>
      </c>
      <c r="BM119" s="1" t="s">
        <v>448</v>
      </c>
      <c r="BN119" s="1" t="s">
        <v>86</v>
      </c>
    </row>
    <row r="120" spans="1:66" ht="12.75" x14ac:dyDescent="0.35">
      <c r="A120" s="2">
        <v>43126.291995127314</v>
      </c>
      <c r="B120" s="1" t="s">
        <v>65</v>
      </c>
      <c r="C120" s="1" t="s">
        <v>66</v>
      </c>
      <c r="D120" s="1" t="s">
        <v>67</v>
      </c>
      <c r="E120" s="1" t="s">
        <v>68</v>
      </c>
      <c r="F120" s="1" t="s">
        <v>101</v>
      </c>
      <c r="G120" s="1" t="s">
        <v>70</v>
      </c>
      <c r="H120" s="1" t="s">
        <v>124</v>
      </c>
      <c r="I120" s="1" t="s">
        <v>72</v>
      </c>
      <c r="J120" s="1" t="s">
        <v>74</v>
      </c>
      <c r="K120" s="1" t="s">
        <v>74</v>
      </c>
      <c r="L120" s="1" t="s">
        <v>72</v>
      </c>
      <c r="M120" s="1" t="s">
        <v>73</v>
      </c>
      <c r="N120" s="1" t="s">
        <v>97</v>
      </c>
      <c r="O120" s="1" t="s">
        <v>73</v>
      </c>
      <c r="P120" s="1" t="s">
        <v>73</v>
      </c>
      <c r="Q120" s="1" t="s">
        <v>73</v>
      </c>
      <c r="R120" s="1" t="s">
        <v>74</v>
      </c>
      <c r="S120" s="1" t="s">
        <v>73</v>
      </c>
      <c r="T120" s="1" t="s">
        <v>74</v>
      </c>
      <c r="U120" s="1" t="s">
        <v>73</v>
      </c>
      <c r="V120" s="1" t="s">
        <v>97</v>
      </c>
      <c r="W120" s="1" t="s">
        <v>72</v>
      </c>
      <c r="X120" s="1" t="s">
        <v>73</v>
      </c>
      <c r="AA120" s="1" t="s">
        <v>142</v>
      </c>
      <c r="AB120" s="1" t="s">
        <v>76</v>
      </c>
      <c r="AC120" s="1" t="s">
        <v>76</v>
      </c>
      <c r="AD120" s="1" t="s">
        <v>142</v>
      </c>
      <c r="AE120" s="1" t="s">
        <v>142</v>
      </c>
      <c r="AF120" s="1" t="s">
        <v>76</v>
      </c>
      <c r="AG120" s="1" t="s">
        <v>76</v>
      </c>
      <c r="AH120" s="1" t="s">
        <v>76</v>
      </c>
      <c r="AI120" s="1" t="s">
        <v>77</v>
      </c>
      <c r="AJ120" s="1" t="s">
        <v>70</v>
      </c>
      <c r="AK120" s="1" t="s">
        <v>86</v>
      </c>
      <c r="AL120" s="1" t="s">
        <v>86</v>
      </c>
      <c r="AM120" s="1" t="s">
        <v>97</v>
      </c>
      <c r="AN120" s="1" t="s">
        <v>86</v>
      </c>
      <c r="AO120" s="1" t="s">
        <v>86</v>
      </c>
      <c r="AP120" s="1" t="s">
        <v>97</v>
      </c>
      <c r="AQ120" s="1" t="s">
        <v>81</v>
      </c>
      <c r="AR120" s="1" t="s">
        <v>79</v>
      </c>
      <c r="AS120" s="1" t="s">
        <v>81</v>
      </c>
      <c r="AT120" s="1" t="s">
        <v>78</v>
      </c>
      <c r="AU120" s="1" t="s">
        <v>449</v>
      </c>
      <c r="AW120" s="1" t="s">
        <v>82</v>
      </c>
      <c r="AX120" s="1" t="s">
        <v>450</v>
      </c>
      <c r="AY120" s="1" t="s">
        <v>84</v>
      </c>
      <c r="AZ120" s="1" t="s">
        <v>82</v>
      </c>
      <c r="BA120" s="1" t="s">
        <v>451</v>
      </c>
      <c r="BB120" s="1">
        <v>1</v>
      </c>
      <c r="BC120" s="1">
        <v>2</v>
      </c>
      <c r="BD120" s="1" t="s">
        <v>87</v>
      </c>
      <c r="BE120" s="1" t="s">
        <v>87</v>
      </c>
      <c r="BF120" s="1" t="s">
        <v>86</v>
      </c>
      <c r="BG120" s="1" t="s">
        <v>80</v>
      </c>
      <c r="BH120" s="1" t="s">
        <v>87</v>
      </c>
      <c r="BI120" s="1" t="s">
        <v>87</v>
      </c>
      <c r="BJ120" s="1" t="s">
        <v>81</v>
      </c>
      <c r="BK120" s="1" t="s">
        <v>81</v>
      </c>
      <c r="BL120" s="1" t="s">
        <v>80</v>
      </c>
      <c r="BM120" s="1" t="s">
        <v>452</v>
      </c>
      <c r="BN120" s="1" t="s">
        <v>80</v>
      </c>
    </row>
    <row r="121" spans="1:66" ht="12.75" x14ac:dyDescent="0.35">
      <c r="A121" s="2">
        <v>43126.294936284721</v>
      </c>
      <c r="B121" s="1" t="s">
        <v>65</v>
      </c>
      <c r="C121" s="1" t="s">
        <v>66</v>
      </c>
      <c r="D121" s="1" t="s">
        <v>67</v>
      </c>
      <c r="E121" s="1" t="s">
        <v>68</v>
      </c>
      <c r="G121" s="1" t="s">
        <v>70</v>
      </c>
      <c r="H121" s="1" t="s">
        <v>124</v>
      </c>
      <c r="I121" s="1" t="s">
        <v>72</v>
      </c>
      <c r="J121" s="1" t="s">
        <v>72</v>
      </c>
      <c r="K121" s="1" t="s">
        <v>72</v>
      </c>
      <c r="L121" s="1" t="s">
        <v>72</v>
      </c>
      <c r="M121" s="1" t="s">
        <v>73</v>
      </c>
      <c r="N121" s="1" t="s">
        <v>73</v>
      </c>
      <c r="O121" s="1" t="s">
        <v>73</v>
      </c>
      <c r="P121" s="1" t="s">
        <v>73</v>
      </c>
      <c r="Q121" s="1" t="s">
        <v>72</v>
      </c>
      <c r="R121" s="1" t="s">
        <v>73</v>
      </c>
      <c r="S121" s="1" t="s">
        <v>73</v>
      </c>
      <c r="T121" s="1" t="s">
        <v>72</v>
      </c>
      <c r="U121" s="1" t="s">
        <v>72</v>
      </c>
      <c r="V121" s="1" t="s">
        <v>72</v>
      </c>
      <c r="W121" s="1" t="s">
        <v>72</v>
      </c>
      <c r="X121" s="1" t="s">
        <v>72</v>
      </c>
      <c r="AE121" s="1" t="s">
        <v>94</v>
      </c>
      <c r="AI121" s="1" t="s">
        <v>94</v>
      </c>
      <c r="AJ121" s="1" t="s">
        <v>125</v>
      </c>
      <c r="AK121" s="1" t="s">
        <v>81</v>
      </c>
      <c r="AL121" s="1" t="s">
        <v>80</v>
      </c>
      <c r="AM121" s="1" t="s">
        <v>80</v>
      </c>
      <c r="AN121" s="1" t="s">
        <v>81</v>
      </c>
      <c r="AO121" s="1" t="s">
        <v>78</v>
      </c>
      <c r="AP121" s="1" t="s">
        <v>80</v>
      </c>
      <c r="AQ121" s="1" t="s">
        <v>80</v>
      </c>
      <c r="AR121" s="1" t="s">
        <v>80</v>
      </c>
      <c r="AS121" s="1" t="s">
        <v>81</v>
      </c>
      <c r="AT121" s="1" t="s">
        <v>81</v>
      </c>
      <c r="AW121" s="1" t="s">
        <v>84</v>
      </c>
      <c r="AY121" s="1" t="s">
        <v>84</v>
      </c>
      <c r="AZ121" s="1" t="s">
        <v>84</v>
      </c>
      <c r="BD121" s="1" t="s">
        <v>80</v>
      </c>
      <c r="BE121" s="1" t="s">
        <v>81</v>
      </c>
      <c r="BF121" s="1" t="s">
        <v>80</v>
      </c>
      <c r="BG121" s="1" t="s">
        <v>86</v>
      </c>
      <c r="BH121" s="1" t="s">
        <v>87</v>
      </c>
      <c r="BI121" s="1" t="s">
        <v>87</v>
      </c>
      <c r="BJ121" s="1" t="s">
        <v>87</v>
      </c>
      <c r="BK121" s="1" t="s">
        <v>80</v>
      </c>
      <c r="BL121" s="1" t="s">
        <v>81</v>
      </c>
      <c r="BN121" s="1" t="s">
        <v>80</v>
      </c>
    </row>
    <row r="122" spans="1:66" ht="12.75" x14ac:dyDescent="0.35">
      <c r="A122" s="2">
        <v>43126.360490833336</v>
      </c>
      <c r="B122" s="1" t="s">
        <v>65</v>
      </c>
      <c r="C122" s="1" t="s">
        <v>100</v>
      </c>
      <c r="D122" s="1" t="s">
        <v>67</v>
      </c>
      <c r="E122" s="1" t="s">
        <v>68</v>
      </c>
      <c r="F122" s="1" t="s">
        <v>101</v>
      </c>
      <c r="G122" s="1" t="s">
        <v>77</v>
      </c>
      <c r="H122" s="1" t="s">
        <v>91</v>
      </c>
      <c r="I122" s="1" t="s">
        <v>72</v>
      </c>
      <c r="J122" s="1" t="s">
        <v>73</v>
      </c>
      <c r="K122" s="1" t="s">
        <v>74</v>
      </c>
      <c r="L122" s="1" t="s">
        <v>72</v>
      </c>
      <c r="M122" s="1" t="s">
        <v>72</v>
      </c>
      <c r="N122" s="1" t="s">
        <v>72</v>
      </c>
      <c r="O122" s="1" t="s">
        <v>73</v>
      </c>
      <c r="P122" s="1" t="s">
        <v>73</v>
      </c>
      <c r="Q122" s="1" t="s">
        <v>73</v>
      </c>
      <c r="R122" s="1" t="s">
        <v>73</v>
      </c>
      <c r="S122" s="1" t="s">
        <v>73</v>
      </c>
      <c r="T122" s="1" t="s">
        <v>73</v>
      </c>
      <c r="U122" s="1" t="s">
        <v>72</v>
      </c>
      <c r="V122" s="1" t="s">
        <v>73</v>
      </c>
      <c r="W122" s="1" t="s">
        <v>74</v>
      </c>
      <c r="X122" s="1" t="s">
        <v>74</v>
      </c>
      <c r="AA122" s="1" t="s">
        <v>76</v>
      </c>
      <c r="AB122" s="1" t="s">
        <v>76</v>
      </c>
      <c r="AC122" s="1" t="s">
        <v>93</v>
      </c>
      <c r="AD122" s="1" t="s">
        <v>93</v>
      </c>
      <c r="AE122" s="1" t="s">
        <v>93</v>
      </c>
      <c r="AF122" s="1" t="s">
        <v>76</v>
      </c>
      <c r="AG122" s="1" t="s">
        <v>76</v>
      </c>
      <c r="AH122" s="1" t="s">
        <v>76</v>
      </c>
      <c r="AI122" s="1" t="s">
        <v>93</v>
      </c>
      <c r="AJ122" s="1" t="s">
        <v>76</v>
      </c>
      <c r="AK122" s="1" t="s">
        <v>81</v>
      </c>
      <c r="AL122" s="1" t="s">
        <v>80</v>
      </c>
      <c r="AM122" s="1" t="s">
        <v>86</v>
      </c>
      <c r="AN122" s="1" t="s">
        <v>81</v>
      </c>
      <c r="AO122" s="1" t="s">
        <v>78</v>
      </c>
      <c r="AP122" s="1" t="s">
        <v>97</v>
      </c>
      <c r="AQ122" s="1" t="s">
        <v>97</v>
      </c>
      <c r="AR122" s="1" t="s">
        <v>97</v>
      </c>
      <c r="AS122" s="1" t="s">
        <v>81</v>
      </c>
      <c r="AT122" s="1" t="s">
        <v>81</v>
      </c>
      <c r="AV122" s="1" t="s">
        <v>453</v>
      </c>
      <c r="AW122" s="1" t="s">
        <v>84</v>
      </c>
      <c r="AX122" s="1" t="s">
        <v>454</v>
      </c>
      <c r="AY122" s="1" t="s">
        <v>84</v>
      </c>
      <c r="AZ122" s="1" t="s">
        <v>82</v>
      </c>
      <c r="BB122" s="1">
        <v>6</v>
      </c>
      <c r="BC122" s="1">
        <v>3</v>
      </c>
      <c r="BD122" s="1" t="s">
        <v>87</v>
      </c>
      <c r="BE122" s="1" t="s">
        <v>81</v>
      </c>
      <c r="BF122" s="1" t="s">
        <v>81</v>
      </c>
      <c r="BG122" s="1" t="s">
        <v>80</v>
      </c>
      <c r="BH122" s="1" t="s">
        <v>87</v>
      </c>
      <c r="BI122" s="1" t="s">
        <v>87</v>
      </c>
      <c r="BJ122" s="1" t="s">
        <v>87</v>
      </c>
      <c r="BK122" s="1" t="s">
        <v>86</v>
      </c>
      <c r="BL122" s="1" t="s">
        <v>86</v>
      </c>
      <c r="BN122" s="1" t="s">
        <v>79</v>
      </c>
    </row>
    <row r="123" spans="1:66" ht="12.75" x14ac:dyDescent="0.35">
      <c r="A123" s="2">
        <v>43126.373987106483</v>
      </c>
      <c r="B123" s="1" t="s">
        <v>65</v>
      </c>
      <c r="C123" s="1" t="s">
        <v>88</v>
      </c>
      <c r="D123" s="1" t="s">
        <v>134</v>
      </c>
      <c r="E123" s="1" t="s">
        <v>68</v>
      </c>
      <c r="F123" s="1" t="s">
        <v>101</v>
      </c>
      <c r="G123" s="1" t="s">
        <v>77</v>
      </c>
      <c r="H123" s="1" t="s">
        <v>71</v>
      </c>
      <c r="I123" s="1" t="s">
        <v>72</v>
      </c>
      <c r="J123" s="1" t="s">
        <v>72</v>
      </c>
      <c r="K123" s="1" t="s">
        <v>72</v>
      </c>
      <c r="L123" s="1" t="s">
        <v>72</v>
      </c>
      <c r="M123" s="1" t="s">
        <v>72</v>
      </c>
      <c r="N123" s="1" t="s">
        <v>74</v>
      </c>
      <c r="O123" s="1" t="s">
        <v>73</v>
      </c>
      <c r="P123" s="1" t="s">
        <v>73</v>
      </c>
      <c r="Q123" s="1" t="s">
        <v>72</v>
      </c>
      <c r="R123" s="1" t="s">
        <v>73</v>
      </c>
      <c r="S123" s="1" t="s">
        <v>72</v>
      </c>
      <c r="T123" s="1" t="s">
        <v>74</v>
      </c>
      <c r="U123" s="1" t="s">
        <v>74</v>
      </c>
      <c r="V123" s="1" t="s">
        <v>72</v>
      </c>
      <c r="W123" s="1" t="s">
        <v>72</v>
      </c>
      <c r="X123" s="1" t="s">
        <v>72</v>
      </c>
      <c r="AA123" s="1" t="s">
        <v>76</v>
      </c>
      <c r="AB123" s="1" t="s">
        <v>76</v>
      </c>
      <c r="AC123" s="1" t="s">
        <v>76</v>
      </c>
      <c r="AD123" s="1" t="s">
        <v>76</v>
      </c>
      <c r="AE123" s="1" t="s">
        <v>76</v>
      </c>
      <c r="AF123" s="1" t="s">
        <v>76</v>
      </c>
      <c r="AG123" s="1" t="s">
        <v>76</v>
      </c>
      <c r="AH123" s="1" t="s">
        <v>76</v>
      </c>
      <c r="AI123" s="1" t="s">
        <v>93</v>
      </c>
      <c r="AJ123" s="1" t="s">
        <v>76</v>
      </c>
      <c r="AK123" s="1" t="s">
        <v>80</v>
      </c>
      <c r="AL123" s="1" t="s">
        <v>86</v>
      </c>
      <c r="AM123" s="1" t="s">
        <v>81</v>
      </c>
      <c r="AN123" s="1" t="s">
        <v>80</v>
      </c>
      <c r="AO123" s="1" t="s">
        <v>81</v>
      </c>
      <c r="AP123" s="1" t="s">
        <v>81</v>
      </c>
      <c r="AQ123" s="1" t="s">
        <v>81</v>
      </c>
      <c r="AR123" s="1" t="s">
        <v>80</v>
      </c>
      <c r="AS123" s="1" t="s">
        <v>81</v>
      </c>
      <c r="AT123" s="1" t="s">
        <v>81</v>
      </c>
      <c r="AW123" s="1" t="s">
        <v>84</v>
      </c>
      <c r="AX123" s="1" t="s">
        <v>455</v>
      </c>
      <c r="AY123" s="1" t="s">
        <v>84</v>
      </c>
      <c r="AZ123" s="1" t="s">
        <v>97</v>
      </c>
      <c r="BB123" s="1">
        <v>2</v>
      </c>
      <c r="BC123" s="1">
        <v>2</v>
      </c>
      <c r="BD123" s="1" t="s">
        <v>81</v>
      </c>
      <c r="BE123" s="1" t="s">
        <v>80</v>
      </c>
      <c r="BF123" s="1" t="s">
        <v>80</v>
      </c>
      <c r="BG123" s="1" t="s">
        <v>87</v>
      </c>
      <c r="BH123" s="1" t="s">
        <v>87</v>
      </c>
      <c r="BI123" s="1" t="s">
        <v>87</v>
      </c>
      <c r="BJ123" s="1" t="s">
        <v>87</v>
      </c>
      <c r="BK123" s="1" t="s">
        <v>87</v>
      </c>
      <c r="BL123" s="1" t="s">
        <v>87</v>
      </c>
      <c r="BN123" s="1" t="s">
        <v>86</v>
      </c>
    </row>
    <row r="124" spans="1:66" ht="12.75" x14ac:dyDescent="0.35">
      <c r="A124" s="2">
        <v>43126.602357094904</v>
      </c>
      <c r="B124" s="1" t="s">
        <v>65</v>
      </c>
      <c r="C124" s="1" t="s">
        <v>456</v>
      </c>
      <c r="D124" s="1" t="s">
        <v>67</v>
      </c>
      <c r="E124" s="1" t="s">
        <v>68</v>
      </c>
      <c r="F124" s="1" t="s">
        <v>69</v>
      </c>
      <c r="G124" s="1" t="s">
        <v>70</v>
      </c>
      <c r="H124" s="1" t="s">
        <v>71</v>
      </c>
      <c r="Z124" s="1" t="s">
        <v>457</v>
      </c>
      <c r="AW124" s="1" t="s">
        <v>84</v>
      </c>
      <c r="AY124" s="1" t="s">
        <v>84</v>
      </c>
      <c r="AZ124" s="1" t="s">
        <v>84</v>
      </c>
      <c r="BB124" s="1">
        <v>1</v>
      </c>
      <c r="BC124" s="1">
        <v>2</v>
      </c>
      <c r="BD124" s="1" t="s">
        <v>81</v>
      </c>
      <c r="BE124" s="1" t="s">
        <v>81</v>
      </c>
      <c r="BF124" s="1" t="s">
        <v>97</v>
      </c>
      <c r="BG124" s="1" t="s">
        <v>81</v>
      </c>
      <c r="BH124" s="1" t="s">
        <v>87</v>
      </c>
      <c r="BI124" s="1" t="s">
        <v>81</v>
      </c>
      <c r="BJ124" s="1" t="s">
        <v>81</v>
      </c>
      <c r="BK124" s="1" t="s">
        <v>86</v>
      </c>
      <c r="BL124" s="1" t="s">
        <v>86</v>
      </c>
      <c r="BN124" s="1" t="s">
        <v>80</v>
      </c>
    </row>
    <row r="125" spans="1:66" ht="12.75" x14ac:dyDescent="0.35">
      <c r="A125" s="2">
        <v>43126.680432141206</v>
      </c>
      <c r="B125" s="1" t="s">
        <v>65</v>
      </c>
      <c r="C125" s="1" t="s">
        <v>107</v>
      </c>
      <c r="D125" s="1" t="s">
        <v>89</v>
      </c>
      <c r="F125" s="1" t="s">
        <v>69</v>
      </c>
      <c r="G125" s="1" t="s">
        <v>107</v>
      </c>
      <c r="H125" s="1" t="s">
        <v>91</v>
      </c>
      <c r="I125" s="1" t="s">
        <v>72</v>
      </c>
      <c r="J125" s="1" t="s">
        <v>72</v>
      </c>
      <c r="K125" s="1" t="s">
        <v>73</v>
      </c>
      <c r="L125" s="1" t="s">
        <v>72</v>
      </c>
      <c r="M125" s="1" t="s">
        <v>73</v>
      </c>
      <c r="N125" s="1" t="s">
        <v>72</v>
      </c>
      <c r="O125" s="1" t="s">
        <v>73</v>
      </c>
      <c r="P125" s="1" t="s">
        <v>73</v>
      </c>
      <c r="Q125" s="1" t="s">
        <v>73</v>
      </c>
      <c r="R125" s="1" t="s">
        <v>73</v>
      </c>
      <c r="S125" s="1" t="s">
        <v>73</v>
      </c>
      <c r="T125" s="1" t="s">
        <v>72</v>
      </c>
      <c r="U125" s="1" t="s">
        <v>72</v>
      </c>
      <c r="V125" s="1" t="s">
        <v>73</v>
      </c>
      <c r="W125" s="1" t="s">
        <v>74</v>
      </c>
      <c r="X125" s="1" t="s">
        <v>72</v>
      </c>
      <c r="AO125" s="1" t="s">
        <v>79</v>
      </c>
      <c r="AS125" s="1" t="s">
        <v>81</v>
      </c>
      <c r="AT125" s="1" t="s">
        <v>79</v>
      </c>
      <c r="AW125" s="1" t="s">
        <v>84</v>
      </c>
      <c r="AX125" s="1" t="s">
        <v>458</v>
      </c>
      <c r="AY125" s="1" t="s">
        <v>84</v>
      </c>
      <c r="AZ125" s="1" t="s">
        <v>84</v>
      </c>
      <c r="BA125" s="1" t="s">
        <v>459</v>
      </c>
      <c r="BD125" s="1" t="s">
        <v>86</v>
      </c>
      <c r="BE125" s="1" t="s">
        <v>86</v>
      </c>
      <c r="BF125" s="1" t="s">
        <v>86</v>
      </c>
      <c r="BG125" s="1" t="s">
        <v>87</v>
      </c>
      <c r="BH125" s="1" t="s">
        <v>87</v>
      </c>
      <c r="BI125" s="1" t="s">
        <v>81</v>
      </c>
      <c r="BJ125" s="1" t="s">
        <v>81</v>
      </c>
      <c r="BK125" s="1" t="s">
        <v>87</v>
      </c>
      <c r="BL125" s="1" t="s">
        <v>87</v>
      </c>
      <c r="BN125" s="1" t="s">
        <v>80</v>
      </c>
    </row>
    <row r="126" spans="1:66" ht="12.75" x14ac:dyDescent="0.35">
      <c r="A126" s="2">
        <v>43127.471546620371</v>
      </c>
      <c r="B126" s="1" t="s">
        <v>65</v>
      </c>
      <c r="C126" s="1" t="s">
        <v>88</v>
      </c>
      <c r="D126" s="1" t="s">
        <v>262</v>
      </c>
      <c r="E126" s="1" t="s">
        <v>460</v>
      </c>
      <c r="F126" s="1" t="s">
        <v>101</v>
      </c>
      <c r="G126" s="1" t="s">
        <v>70</v>
      </c>
      <c r="H126" s="1" t="s">
        <v>124</v>
      </c>
      <c r="I126" s="1" t="s">
        <v>74</v>
      </c>
      <c r="J126" s="1" t="s">
        <v>74</v>
      </c>
      <c r="K126" s="1" t="s">
        <v>97</v>
      </c>
      <c r="L126" s="1" t="s">
        <v>97</v>
      </c>
      <c r="M126" s="1" t="s">
        <v>72</v>
      </c>
      <c r="N126" s="1" t="s">
        <v>72</v>
      </c>
      <c r="O126" s="1" t="s">
        <v>72</v>
      </c>
      <c r="P126" s="1" t="s">
        <v>97</v>
      </c>
      <c r="Q126" s="1" t="s">
        <v>72</v>
      </c>
      <c r="R126" s="1" t="s">
        <v>97</v>
      </c>
      <c r="S126" s="1" t="s">
        <v>72</v>
      </c>
      <c r="T126" s="1" t="s">
        <v>74</v>
      </c>
      <c r="U126" s="1" t="s">
        <v>74</v>
      </c>
      <c r="V126" s="1" t="s">
        <v>72</v>
      </c>
      <c r="W126" s="1" t="s">
        <v>72</v>
      </c>
      <c r="X126" s="1" t="s">
        <v>72</v>
      </c>
      <c r="Y126" s="1" t="s">
        <v>97</v>
      </c>
      <c r="AA126" s="1" t="s">
        <v>76</v>
      </c>
      <c r="AB126" s="1" t="s">
        <v>76</v>
      </c>
      <c r="AC126" s="1" t="s">
        <v>94</v>
      </c>
      <c r="AD126" s="1" t="s">
        <v>94</v>
      </c>
      <c r="AE126" s="1" t="s">
        <v>94</v>
      </c>
      <c r="AF126" s="1" t="s">
        <v>76</v>
      </c>
      <c r="AG126" s="1" t="s">
        <v>94</v>
      </c>
      <c r="AH126" s="1" t="s">
        <v>76</v>
      </c>
      <c r="AI126" s="1" t="s">
        <v>76</v>
      </c>
      <c r="AJ126" s="1" t="s">
        <v>76</v>
      </c>
      <c r="AK126" s="1" t="s">
        <v>81</v>
      </c>
      <c r="AL126" s="1" t="s">
        <v>81</v>
      </c>
      <c r="AM126" s="1" t="s">
        <v>81</v>
      </c>
      <c r="AN126" s="1" t="s">
        <v>81</v>
      </c>
      <c r="AO126" s="1" t="s">
        <v>78</v>
      </c>
      <c r="AP126" s="1" t="s">
        <v>78</v>
      </c>
      <c r="AQ126" s="1" t="s">
        <v>78</v>
      </c>
      <c r="AR126" s="1" t="s">
        <v>81</v>
      </c>
      <c r="AS126" s="1" t="s">
        <v>78</v>
      </c>
      <c r="AT126" s="1" t="s">
        <v>81</v>
      </c>
      <c r="AW126" s="1" t="s">
        <v>84</v>
      </c>
      <c r="AY126" s="1" t="s">
        <v>84</v>
      </c>
      <c r="AZ126" s="1" t="s">
        <v>82</v>
      </c>
      <c r="BB126" s="1">
        <v>2</v>
      </c>
      <c r="BC126" s="1">
        <v>2</v>
      </c>
      <c r="BD126" s="1" t="s">
        <v>87</v>
      </c>
      <c r="BE126" s="1" t="s">
        <v>81</v>
      </c>
      <c r="BF126" s="1" t="s">
        <v>81</v>
      </c>
      <c r="BG126" s="1" t="s">
        <v>81</v>
      </c>
      <c r="BH126" s="1" t="s">
        <v>87</v>
      </c>
      <c r="BI126" s="1" t="s">
        <v>87</v>
      </c>
      <c r="BJ126" s="1" t="s">
        <v>87</v>
      </c>
      <c r="BK126" s="1" t="s">
        <v>87</v>
      </c>
      <c r="BL126" s="1" t="s">
        <v>81</v>
      </c>
      <c r="BN126" s="1" t="s">
        <v>80</v>
      </c>
    </row>
    <row r="127" spans="1:66" ht="12.75" x14ac:dyDescent="0.35">
      <c r="A127" s="2">
        <v>43128.450936898153</v>
      </c>
      <c r="B127" s="1" t="s">
        <v>65</v>
      </c>
      <c r="C127" s="1" t="s">
        <v>100</v>
      </c>
      <c r="D127" s="1" t="s">
        <v>67</v>
      </c>
      <c r="E127" s="1" t="s">
        <v>68</v>
      </c>
      <c r="F127" s="1" t="s">
        <v>101</v>
      </c>
      <c r="G127" s="1" t="s">
        <v>77</v>
      </c>
      <c r="H127" s="1" t="s">
        <v>71</v>
      </c>
      <c r="J127" s="1" t="s">
        <v>73</v>
      </c>
      <c r="T127" s="1" t="s">
        <v>73</v>
      </c>
      <c r="U127" s="1" t="s">
        <v>73</v>
      </c>
      <c r="X127" s="1" t="s">
        <v>73</v>
      </c>
      <c r="AA127" s="1" t="s">
        <v>75</v>
      </c>
      <c r="AB127" s="1" t="s">
        <v>75</v>
      </c>
      <c r="AK127" s="1" t="s">
        <v>81</v>
      </c>
      <c r="AL127" s="1" t="s">
        <v>80</v>
      </c>
      <c r="AM127" s="1" t="s">
        <v>81</v>
      </c>
      <c r="AN127" s="1" t="s">
        <v>81</v>
      </c>
      <c r="AO127" s="1" t="s">
        <v>78</v>
      </c>
      <c r="AP127" s="1" t="s">
        <v>78</v>
      </c>
      <c r="AQ127" s="1" t="s">
        <v>81</v>
      </c>
      <c r="AR127" s="1" t="s">
        <v>81</v>
      </c>
      <c r="AS127" s="1" t="s">
        <v>81</v>
      </c>
      <c r="AT127" s="1" t="s">
        <v>78</v>
      </c>
      <c r="AW127" s="1" t="s">
        <v>84</v>
      </c>
      <c r="AY127" s="1" t="s">
        <v>84</v>
      </c>
      <c r="AZ127" s="1" t="s">
        <v>97</v>
      </c>
      <c r="BB127" s="1">
        <v>3</v>
      </c>
      <c r="BC127" s="1">
        <v>2</v>
      </c>
      <c r="BD127" s="1" t="s">
        <v>87</v>
      </c>
      <c r="BE127" s="1" t="s">
        <v>81</v>
      </c>
      <c r="BF127" s="1" t="s">
        <v>80</v>
      </c>
      <c r="BG127" s="1" t="s">
        <v>80</v>
      </c>
      <c r="BH127" s="1" t="s">
        <v>81</v>
      </c>
      <c r="BI127" s="1" t="s">
        <v>87</v>
      </c>
      <c r="BJ127" s="1" t="s">
        <v>87</v>
      </c>
      <c r="BK127" s="1" t="s">
        <v>80</v>
      </c>
      <c r="BL127" s="1" t="s">
        <v>81</v>
      </c>
      <c r="BN127" s="1" t="s">
        <v>78</v>
      </c>
    </row>
    <row r="128" spans="1:66" ht="12.75" x14ac:dyDescent="0.35">
      <c r="A128" s="2">
        <v>43128.473105358797</v>
      </c>
      <c r="B128" s="1" t="s">
        <v>65</v>
      </c>
      <c r="C128" s="1" t="s">
        <v>100</v>
      </c>
      <c r="D128" s="1" t="s">
        <v>67</v>
      </c>
      <c r="E128" s="1" t="s">
        <v>68</v>
      </c>
      <c r="F128" s="1" t="s">
        <v>101</v>
      </c>
      <c r="G128" s="1" t="s">
        <v>77</v>
      </c>
      <c r="H128" s="1" t="s">
        <v>91</v>
      </c>
      <c r="I128" s="1" t="s">
        <v>74</v>
      </c>
      <c r="J128" s="1" t="s">
        <v>73</v>
      </c>
      <c r="K128" s="1" t="s">
        <v>74</v>
      </c>
      <c r="L128" s="1" t="s">
        <v>73</v>
      </c>
      <c r="M128" s="1" t="s">
        <v>73</v>
      </c>
      <c r="N128" s="1" t="s">
        <v>74</v>
      </c>
      <c r="O128" s="1" t="s">
        <v>73</v>
      </c>
      <c r="P128" s="1" t="s">
        <v>73</v>
      </c>
      <c r="Q128" s="1" t="s">
        <v>72</v>
      </c>
      <c r="R128" s="1" t="s">
        <v>73</v>
      </c>
      <c r="S128" s="1" t="s">
        <v>72</v>
      </c>
      <c r="T128" s="1" t="s">
        <v>73</v>
      </c>
      <c r="U128" s="1" t="s">
        <v>74</v>
      </c>
      <c r="V128" s="1" t="s">
        <v>73</v>
      </c>
      <c r="W128" s="1" t="s">
        <v>74</v>
      </c>
      <c r="X128" s="1" t="s">
        <v>73</v>
      </c>
      <c r="Y128" s="1" t="s">
        <v>72</v>
      </c>
      <c r="Z128" s="1" t="s">
        <v>461</v>
      </c>
      <c r="AA128" s="1" t="s">
        <v>93</v>
      </c>
      <c r="AB128" s="1" t="s">
        <v>76</v>
      </c>
      <c r="AC128" s="1" t="s">
        <v>76</v>
      </c>
      <c r="AD128" s="1" t="s">
        <v>93</v>
      </c>
      <c r="AE128" s="1" t="s">
        <v>93</v>
      </c>
      <c r="AF128" s="1" t="s">
        <v>93</v>
      </c>
      <c r="AG128" s="1" t="s">
        <v>76</v>
      </c>
      <c r="AH128" s="1" t="s">
        <v>76</v>
      </c>
      <c r="AI128" s="1" t="s">
        <v>76</v>
      </c>
      <c r="AJ128" s="1" t="s">
        <v>94</v>
      </c>
      <c r="AK128" s="1" t="s">
        <v>81</v>
      </c>
      <c r="AL128" s="1" t="s">
        <v>78</v>
      </c>
      <c r="AM128" s="1" t="s">
        <v>78</v>
      </c>
      <c r="AN128" s="1" t="s">
        <v>78</v>
      </c>
      <c r="AO128" s="1" t="s">
        <v>78</v>
      </c>
      <c r="AP128" s="1" t="s">
        <v>78</v>
      </c>
      <c r="AQ128" s="1" t="s">
        <v>80</v>
      </c>
      <c r="AR128" s="1" t="s">
        <v>97</v>
      </c>
      <c r="AS128" s="1" t="s">
        <v>78</v>
      </c>
      <c r="AT128" s="1" t="s">
        <v>78</v>
      </c>
      <c r="AU128" s="1" t="s">
        <v>462</v>
      </c>
      <c r="AV128" s="1" t="s">
        <v>463</v>
      </c>
      <c r="AW128" s="1" t="s">
        <v>84</v>
      </c>
      <c r="AX128" s="1" t="s">
        <v>464</v>
      </c>
      <c r="AY128" s="1" t="s">
        <v>84</v>
      </c>
      <c r="AZ128" s="1" t="s">
        <v>84</v>
      </c>
      <c r="BA128" s="1">
        <v>50</v>
      </c>
      <c r="BB128" s="1">
        <v>4</v>
      </c>
      <c r="BC128" s="1">
        <v>8</v>
      </c>
      <c r="BD128" s="1" t="s">
        <v>80</v>
      </c>
      <c r="BE128" s="1" t="s">
        <v>80</v>
      </c>
      <c r="BF128" s="1" t="s">
        <v>80</v>
      </c>
      <c r="BG128" s="1" t="s">
        <v>80</v>
      </c>
      <c r="BH128" s="1" t="s">
        <v>87</v>
      </c>
      <c r="BI128" s="1" t="s">
        <v>87</v>
      </c>
      <c r="BJ128" s="1" t="s">
        <v>87</v>
      </c>
      <c r="BK128" s="1" t="s">
        <v>81</v>
      </c>
      <c r="BL128" s="1" t="s">
        <v>87</v>
      </c>
      <c r="BM128" s="1" t="s">
        <v>465</v>
      </c>
      <c r="BN128" s="1" t="s">
        <v>81</v>
      </c>
    </row>
    <row r="129" spans="1:66" ht="12.75" x14ac:dyDescent="0.35">
      <c r="A129" s="2">
        <v>43128.494961064818</v>
      </c>
      <c r="B129" s="1" t="s">
        <v>65</v>
      </c>
      <c r="C129" s="1" t="s">
        <v>66</v>
      </c>
      <c r="D129" s="1" t="s">
        <v>67</v>
      </c>
      <c r="E129" s="1" t="s">
        <v>68</v>
      </c>
      <c r="F129" s="1" t="s">
        <v>101</v>
      </c>
      <c r="G129" s="1" t="s">
        <v>77</v>
      </c>
      <c r="H129" s="1" t="s">
        <v>124</v>
      </c>
      <c r="I129" s="1" t="s">
        <v>72</v>
      </c>
      <c r="J129" s="1" t="s">
        <v>73</v>
      </c>
      <c r="K129" s="1" t="s">
        <v>74</v>
      </c>
      <c r="L129" s="1" t="s">
        <v>74</v>
      </c>
      <c r="M129" s="1" t="s">
        <v>72</v>
      </c>
      <c r="N129" s="1" t="s">
        <v>74</v>
      </c>
      <c r="O129" s="1" t="s">
        <v>97</v>
      </c>
      <c r="P129" s="1" t="s">
        <v>97</v>
      </c>
      <c r="Q129" s="1" t="s">
        <v>73</v>
      </c>
      <c r="R129" s="1" t="s">
        <v>74</v>
      </c>
      <c r="S129" s="1" t="s">
        <v>72</v>
      </c>
      <c r="T129" s="1" t="s">
        <v>97</v>
      </c>
      <c r="U129" s="1" t="s">
        <v>74</v>
      </c>
      <c r="V129" s="1" t="s">
        <v>72</v>
      </c>
      <c r="W129" s="1" t="s">
        <v>73</v>
      </c>
      <c r="X129" s="1" t="s">
        <v>74</v>
      </c>
      <c r="Y129" s="1" t="s">
        <v>74</v>
      </c>
      <c r="Z129" s="1" t="s">
        <v>466</v>
      </c>
      <c r="AA129" s="1" t="s">
        <v>77</v>
      </c>
      <c r="AB129" s="1" t="s">
        <v>142</v>
      </c>
      <c r="AC129" s="1" t="s">
        <v>76</v>
      </c>
      <c r="AD129" s="1" t="s">
        <v>142</v>
      </c>
      <c r="AE129" s="1" t="s">
        <v>94</v>
      </c>
      <c r="AF129" s="1" t="s">
        <v>76</v>
      </c>
      <c r="AG129" s="1" t="s">
        <v>76</v>
      </c>
      <c r="AH129" s="1" t="s">
        <v>76</v>
      </c>
      <c r="AI129" s="1" t="s">
        <v>94</v>
      </c>
      <c r="AJ129" s="1" t="s">
        <v>94</v>
      </c>
      <c r="AK129" s="1" t="s">
        <v>78</v>
      </c>
      <c r="AL129" s="1" t="s">
        <v>97</v>
      </c>
      <c r="AM129" s="1" t="s">
        <v>78</v>
      </c>
      <c r="AN129" s="1" t="s">
        <v>78</v>
      </c>
      <c r="AO129" s="1" t="s">
        <v>78</v>
      </c>
      <c r="AP129" s="1" t="s">
        <v>78</v>
      </c>
      <c r="AQ129" s="1" t="s">
        <v>97</v>
      </c>
      <c r="AR129" s="1" t="s">
        <v>97</v>
      </c>
      <c r="AS129" s="1" t="s">
        <v>80</v>
      </c>
      <c r="AT129" s="1" t="s">
        <v>78</v>
      </c>
      <c r="AU129" s="1" t="s">
        <v>467</v>
      </c>
      <c r="AV129" s="1" t="s">
        <v>468</v>
      </c>
      <c r="AW129" s="1" t="s">
        <v>84</v>
      </c>
      <c r="AX129" s="1" t="s">
        <v>469</v>
      </c>
      <c r="AY129" s="1" t="s">
        <v>84</v>
      </c>
      <c r="AZ129" s="1" t="s">
        <v>84</v>
      </c>
      <c r="BA129" s="1" t="s">
        <v>470</v>
      </c>
      <c r="BB129" s="1">
        <v>7</v>
      </c>
      <c r="BC129" s="1">
        <v>5</v>
      </c>
      <c r="BD129" s="1" t="s">
        <v>87</v>
      </c>
      <c r="BE129" s="1" t="s">
        <v>87</v>
      </c>
      <c r="BG129" s="1" t="s">
        <v>87</v>
      </c>
      <c r="BH129" s="1" t="s">
        <v>87</v>
      </c>
      <c r="BI129" s="1" t="s">
        <v>87</v>
      </c>
      <c r="BJ129" s="1" t="s">
        <v>80</v>
      </c>
      <c r="BK129" s="1" t="s">
        <v>86</v>
      </c>
      <c r="BL129" s="1" t="s">
        <v>87</v>
      </c>
      <c r="BM129" s="1" t="s">
        <v>471</v>
      </c>
      <c r="BN129" s="1" t="s">
        <v>79</v>
      </c>
    </row>
    <row r="130" spans="1:66" ht="12.75" x14ac:dyDescent="0.35">
      <c r="A130" s="2">
        <v>43128.52537935185</v>
      </c>
      <c r="B130" s="1" t="s">
        <v>65</v>
      </c>
      <c r="F130" s="1" t="s">
        <v>101</v>
      </c>
      <c r="G130" s="1" t="s">
        <v>77</v>
      </c>
      <c r="H130" s="1" t="s">
        <v>124</v>
      </c>
      <c r="I130" s="1" t="s">
        <v>72</v>
      </c>
      <c r="J130" s="1" t="s">
        <v>72</v>
      </c>
      <c r="K130" s="1" t="s">
        <v>74</v>
      </c>
      <c r="L130" s="1" t="s">
        <v>73</v>
      </c>
      <c r="M130" s="1" t="s">
        <v>73</v>
      </c>
      <c r="N130" s="1" t="s">
        <v>73</v>
      </c>
      <c r="O130" s="1" t="s">
        <v>73</v>
      </c>
      <c r="P130" s="1" t="s">
        <v>73</v>
      </c>
      <c r="Q130" s="1" t="s">
        <v>74</v>
      </c>
      <c r="R130" s="1" t="s">
        <v>73</v>
      </c>
      <c r="S130" s="1" t="s">
        <v>73</v>
      </c>
      <c r="T130" s="1" t="s">
        <v>72</v>
      </c>
      <c r="U130" s="1" t="s">
        <v>72</v>
      </c>
      <c r="V130" s="1" t="s">
        <v>72</v>
      </c>
      <c r="W130" s="1" t="s">
        <v>72</v>
      </c>
      <c r="X130" s="1" t="s">
        <v>74</v>
      </c>
      <c r="Y130" s="1" t="s">
        <v>73</v>
      </c>
      <c r="AA130" s="1" t="s">
        <v>198</v>
      </c>
      <c r="AB130" s="1" t="s">
        <v>76</v>
      </c>
      <c r="AC130" s="1" t="s">
        <v>76</v>
      </c>
      <c r="AD130" s="1" t="s">
        <v>77</v>
      </c>
      <c r="AE130" s="1" t="s">
        <v>102</v>
      </c>
      <c r="AF130" s="1" t="s">
        <v>76</v>
      </c>
      <c r="AG130" s="1" t="s">
        <v>94</v>
      </c>
      <c r="AH130" s="1" t="s">
        <v>76</v>
      </c>
      <c r="AI130" s="1" t="s">
        <v>76</v>
      </c>
      <c r="AJ130" s="1" t="s">
        <v>76</v>
      </c>
      <c r="AK130" s="1" t="s">
        <v>81</v>
      </c>
      <c r="AL130" s="1" t="s">
        <v>79</v>
      </c>
      <c r="AM130" s="1" t="s">
        <v>86</v>
      </c>
      <c r="AN130" s="1" t="s">
        <v>78</v>
      </c>
      <c r="AO130" s="1" t="s">
        <v>78</v>
      </c>
      <c r="AP130" s="1" t="s">
        <v>80</v>
      </c>
      <c r="AQ130" s="1" t="s">
        <v>80</v>
      </c>
      <c r="AR130" s="1" t="s">
        <v>97</v>
      </c>
      <c r="AS130" s="1" t="s">
        <v>86</v>
      </c>
      <c r="AT130" s="1" t="s">
        <v>81</v>
      </c>
      <c r="AW130" s="1" t="s">
        <v>84</v>
      </c>
      <c r="AY130" s="1" t="s">
        <v>84</v>
      </c>
      <c r="AZ130" s="1" t="s">
        <v>82</v>
      </c>
      <c r="BB130" s="1">
        <v>2</v>
      </c>
      <c r="BC130" s="1">
        <v>2</v>
      </c>
      <c r="BD130" s="1" t="s">
        <v>87</v>
      </c>
      <c r="BE130" s="1" t="s">
        <v>81</v>
      </c>
      <c r="BF130" s="1" t="s">
        <v>81</v>
      </c>
      <c r="BG130" s="1" t="s">
        <v>81</v>
      </c>
      <c r="BH130" s="1" t="s">
        <v>87</v>
      </c>
      <c r="BI130" s="1" t="s">
        <v>81</v>
      </c>
      <c r="BJ130" s="1" t="s">
        <v>87</v>
      </c>
      <c r="BK130" s="1" t="s">
        <v>80</v>
      </c>
      <c r="BL130" s="1" t="s">
        <v>81</v>
      </c>
      <c r="BN130" s="1" t="s">
        <v>86</v>
      </c>
    </row>
    <row r="131" spans="1:66" ht="12.75" x14ac:dyDescent="0.35">
      <c r="A131" s="2">
        <v>43128.742260023151</v>
      </c>
      <c r="B131" s="1" t="s">
        <v>65</v>
      </c>
      <c r="C131" s="1" t="s">
        <v>100</v>
      </c>
      <c r="D131" s="1" t="s">
        <v>67</v>
      </c>
      <c r="E131" s="1" t="s">
        <v>68</v>
      </c>
      <c r="F131" s="1" t="s">
        <v>101</v>
      </c>
      <c r="G131" s="1" t="s">
        <v>77</v>
      </c>
      <c r="H131" s="1" t="s">
        <v>71</v>
      </c>
      <c r="I131" s="1" t="s">
        <v>72</v>
      </c>
      <c r="J131" s="1" t="s">
        <v>72</v>
      </c>
      <c r="K131" s="1" t="s">
        <v>74</v>
      </c>
      <c r="L131" s="1" t="s">
        <v>72</v>
      </c>
      <c r="M131" s="1" t="s">
        <v>74</v>
      </c>
      <c r="N131" s="1" t="s">
        <v>72</v>
      </c>
      <c r="O131" s="1" t="s">
        <v>72</v>
      </c>
      <c r="P131" s="1" t="s">
        <v>72</v>
      </c>
      <c r="Q131" s="1" t="s">
        <v>73</v>
      </c>
      <c r="R131" s="1" t="s">
        <v>72</v>
      </c>
      <c r="S131" s="1" t="s">
        <v>72</v>
      </c>
      <c r="T131" s="1" t="s">
        <v>74</v>
      </c>
      <c r="U131" s="1" t="s">
        <v>74</v>
      </c>
      <c r="V131" s="1" t="s">
        <v>73</v>
      </c>
      <c r="W131" s="1" t="s">
        <v>72</v>
      </c>
      <c r="X131" s="1" t="s">
        <v>74</v>
      </c>
      <c r="AA131" s="1" t="s">
        <v>93</v>
      </c>
      <c r="AB131" s="1" t="s">
        <v>142</v>
      </c>
      <c r="AC131" s="1" t="s">
        <v>76</v>
      </c>
      <c r="AD131" s="1" t="s">
        <v>76</v>
      </c>
      <c r="AE131" s="1" t="s">
        <v>76</v>
      </c>
      <c r="AF131" s="1" t="s">
        <v>76</v>
      </c>
      <c r="AG131" s="1" t="s">
        <v>76</v>
      </c>
      <c r="AH131" s="1" t="s">
        <v>76</v>
      </c>
      <c r="AI131" s="1" t="s">
        <v>76</v>
      </c>
      <c r="AJ131" s="1" t="s">
        <v>142</v>
      </c>
      <c r="AK131" s="1" t="s">
        <v>78</v>
      </c>
      <c r="AL131" s="1" t="s">
        <v>80</v>
      </c>
      <c r="AM131" s="1" t="s">
        <v>86</v>
      </c>
      <c r="AN131" s="1" t="s">
        <v>78</v>
      </c>
      <c r="AO131" s="1" t="s">
        <v>81</v>
      </c>
      <c r="AP131" s="1" t="s">
        <v>80</v>
      </c>
      <c r="AQ131" s="1" t="s">
        <v>80</v>
      </c>
      <c r="AR131" s="1" t="s">
        <v>81</v>
      </c>
      <c r="AT131" s="1" t="s">
        <v>81</v>
      </c>
      <c r="AW131" s="1" t="s">
        <v>84</v>
      </c>
      <c r="AY131" s="1" t="s">
        <v>82</v>
      </c>
      <c r="AZ131" s="1" t="s">
        <v>84</v>
      </c>
      <c r="BB131" s="1">
        <v>1</v>
      </c>
      <c r="BC131" s="1">
        <v>2</v>
      </c>
      <c r="BD131" s="1" t="s">
        <v>81</v>
      </c>
      <c r="BE131" s="1" t="s">
        <v>81</v>
      </c>
      <c r="BF131" s="1" t="s">
        <v>86</v>
      </c>
      <c r="BG131" s="1" t="s">
        <v>81</v>
      </c>
      <c r="BH131" s="1" t="s">
        <v>87</v>
      </c>
      <c r="BI131" s="1" t="s">
        <v>87</v>
      </c>
      <c r="BJ131" s="1" t="s">
        <v>87</v>
      </c>
      <c r="BK131" s="1" t="s">
        <v>87</v>
      </c>
      <c r="BL131" s="1" t="s">
        <v>87</v>
      </c>
      <c r="BN131" s="1" t="s">
        <v>78</v>
      </c>
    </row>
    <row r="132" spans="1:66" ht="12.75" x14ac:dyDescent="0.35">
      <c r="A132" s="2">
        <v>43129.122979733795</v>
      </c>
      <c r="B132" s="1" t="s">
        <v>65</v>
      </c>
      <c r="C132" s="1" t="s">
        <v>66</v>
      </c>
      <c r="D132" s="1" t="s">
        <v>67</v>
      </c>
      <c r="E132" s="1" t="s">
        <v>68</v>
      </c>
      <c r="F132" s="1" t="s">
        <v>168</v>
      </c>
      <c r="G132" s="1" t="s">
        <v>76</v>
      </c>
      <c r="H132" s="1" t="s">
        <v>472</v>
      </c>
      <c r="I132" s="1" t="s">
        <v>74</v>
      </c>
      <c r="J132" s="1" t="s">
        <v>72</v>
      </c>
      <c r="K132" s="1" t="s">
        <v>73</v>
      </c>
      <c r="L132" s="1" t="s">
        <v>72</v>
      </c>
      <c r="M132" s="1" t="s">
        <v>72</v>
      </c>
      <c r="N132" s="1" t="s">
        <v>73</v>
      </c>
      <c r="O132" s="1" t="s">
        <v>72</v>
      </c>
      <c r="P132" s="1" t="s">
        <v>72</v>
      </c>
    </row>
    <row r="133" spans="1:66" ht="12.75" x14ac:dyDescent="0.35">
      <c r="A133" s="2">
        <v>43129.244999884264</v>
      </c>
      <c r="B133" s="1" t="s">
        <v>65</v>
      </c>
      <c r="C133" s="1" t="s">
        <v>100</v>
      </c>
      <c r="D133" s="1" t="s">
        <v>473</v>
      </c>
      <c r="E133" s="1" t="s">
        <v>474</v>
      </c>
      <c r="F133" s="1" t="s">
        <v>101</v>
      </c>
      <c r="G133" s="1" t="s">
        <v>77</v>
      </c>
      <c r="H133" s="1" t="s">
        <v>91</v>
      </c>
      <c r="I133" s="1" t="s">
        <v>74</v>
      </c>
      <c r="J133" s="1" t="s">
        <v>72</v>
      </c>
      <c r="K133" s="1" t="s">
        <v>72</v>
      </c>
      <c r="L133" s="1" t="s">
        <v>74</v>
      </c>
      <c r="M133" s="1" t="s">
        <v>72</v>
      </c>
      <c r="N133" s="1" t="s">
        <v>74</v>
      </c>
      <c r="O133" s="1" t="s">
        <v>73</v>
      </c>
      <c r="P133" s="1" t="s">
        <v>72</v>
      </c>
      <c r="Q133" s="1" t="s">
        <v>74</v>
      </c>
      <c r="R133" s="1" t="s">
        <v>72</v>
      </c>
      <c r="S133" s="1" t="s">
        <v>74</v>
      </c>
      <c r="T133" s="1" t="s">
        <v>74</v>
      </c>
      <c r="U133" s="1" t="s">
        <v>74</v>
      </c>
      <c r="V133" s="1" t="s">
        <v>73</v>
      </c>
      <c r="W133" s="1" t="s">
        <v>74</v>
      </c>
      <c r="X133" s="1" t="s">
        <v>72</v>
      </c>
      <c r="AA133" s="1" t="s">
        <v>102</v>
      </c>
      <c r="AB133" s="1" t="s">
        <v>102</v>
      </c>
      <c r="AC133" s="1" t="s">
        <v>75</v>
      </c>
      <c r="AE133" s="1" t="s">
        <v>102</v>
      </c>
      <c r="AF133" s="1" t="s">
        <v>93</v>
      </c>
      <c r="AG133" s="1" t="s">
        <v>94</v>
      </c>
      <c r="AH133" s="1" t="s">
        <v>76</v>
      </c>
      <c r="AI133" s="1" t="s">
        <v>102</v>
      </c>
      <c r="AJ133" s="1" t="s">
        <v>76</v>
      </c>
      <c r="AK133" s="1" t="s">
        <v>78</v>
      </c>
      <c r="AL133" s="1" t="s">
        <v>81</v>
      </c>
      <c r="AM133" s="1" t="s">
        <v>81</v>
      </c>
      <c r="AN133" s="1" t="s">
        <v>78</v>
      </c>
      <c r="AO133" s="1" t="s">
        <v>78</v>
      </c>
      <c r="AP133" s="1" t="s">
        <v>78</v>
      </c>
      <c r="AQ133" s="1" t="s">
        <v>81</v>
      </c>
      <c r="AR133" s="1" t="s">
        <v>80</v>
      </c>
      <c r="AS133" s="1" t="s">
        <v>78</v>
      </c>
      <c r="AT133" s="1" t="s">
        <v>78</v>
      </c>
      <c r="AW133" s="1" t="s">
        <v>84</v>
      </c>
      <c r="AY133" s="1" t="s">
        <v>84</v>
      </c>
      <c r="AZ133" s="1" t="s">
        <v>82</v>
      </c>
      <c r="BB133" s="1">
        <v>1</v>
      </c>
      <c r="BC133" s="1">
        <v>1</v>
      </c>
      <c r="BD133" s="1" t="s">
        <v>87</v>
      </c>
      <c r="BE133" s="1" t="s">
        <v>81</v>
      </c>
      <c r="BF133" s="1" t="s">
        <v>81</v>
      </c>
      <c r="BG133" s="1" t="s">
        <v>87</v>
      </c>
      <c r="BH133" s="1" t="s">
        <v>87</v>
      </c>
      <c r="BI133" s="1" t="s">
        <v>87</v>
      </c>
      <c r="BJ133" s="1" t="s">
        <v>81</v>
      </c>
      <c r="BK133" s="1" t="s">
        <v>86</v>
      </c>
      <c r="BL133" s="1" t="s">
        <v>86</v>
      </c>
      <c r="BN133" s="1" t="s">
        <v>86</v>
      </c>
    </row>
    <row r="134" spans="1:66" ht="12.75" x14ac:dyDescent="0.35">
      <c r="A134" s="2">
        <v>43129.356583784727</v>
      </c>
      <c r="B134" s="1" t="s">
        <v>65</v>
      </c>
      <c r="C134" s="1" t="s">
        <v>475</v>
      </c>
      <c r="D134" s="1" t="s">
        <v>108</v>
      </c>
      <c r="E134" s="1" t="s">
        <v>68</v>
      </c>
      <c r="F134" s="1" t="s">
        <v>101</v>
      </c>
      <c r="G134" s="1" t="s">
        <v>242</v>
      </c>
      <c r="H134" s="1" t="s">
        <v>71</v>
      </c>
      <c r="I134" s="1" t="s">
        <v>72</v>
      </c>
      <c r="J134" s="1" t="s">
        <v>74</v>
      </c>
      <c r="K134" s="1" t="s">
        <v>73</v>
      </c>
      <c r="L134" s="1" t="s">
        <v>72</v>
      </c>
      <c r="M134" s="1" t="s">
        <v>74</v>
      </c>
      <c r="N134" s="1" t="s">
        <v>72</v>
      </c>
      <c r="O134" s="1" t="s">
        <v>73</v>
      </c>
      <c r="P134" s="1" t="s">
        <v>73</v>
      </c>
      <c r="R134" s="1" t="s">
        <v>72</v>
      </c>
      <c r="S134" s="1" t="s">
        <v>74</v>
      </c>
      <c r="T134" s="1" t="s">
        <v>74</v>
      </c>
      <c r="U134" s="1" t="s">
        <v>74</v>
      </c>
      <c r="V134" s="1" t="s">
        <v>72</v>
      </c>
      <c r="W134" s="1" t="s">
        <v>74</v>
      </c>
      <c r="X134" s="1" t="s">
        <v>74</v>
      </c>
      <c r="AA134" s="1" t="s">
        <v>476</v>
      </c>
      <c r="AB134" s="1" t="s">
        <v>477</v>
      </c>
      <c r="AC134" s="1" t="s">
        <v>478</v>
      </c>
      <c r="AD134" s="1" t="s">
        <v>76</v>
      </c>
      <c r="AE134" s="1" t="s">
        <v>76</v>
      </c>
      <c r="AF134" s="1" t="s">
        <v>76</v>
      </c>
      <c r="AG134" s="1" t="s">
        <v>76</v>
      </c>
      <c r="AH134" s="1" t="s">
        <v>76</v>
      </c>
      <c r="AI134" s="1" t="s">
        <v>76</v>
      </c>
      <c r="AJ134" s="1" t="s">
        <v>478</v>
      </c>
      <c r="AK134" s="1" t="s">
        <v>78</v>
      </c>
      <c r="AL134" s="1" t="s">
        <v>78</v>
      </c>
      <c r="AM134" s="1" t="s">
        <v>78</v>
      </c>
      <c r="AN134" s="1" t="s">
        <v>78</v>
      </c>
      <c r="AO134" s="1" t="s">
        <v>81</v>
      </c>
      <c r="AP134" s="1" t="s">
        <v>81</v>
      </c>
      <c r="AQ134" s="1" t="s">
        <v>80</v>
      </c>
      <c r="AR134" s="1" t="s">
        <v>80</v>
      </c>
      <c r="AS134" s="1" t="s">
        <v>81</v>
      </c>
      <c r="AT134" s="1" t="s">
        <v>78</v>
      </c>
      <c r="AW134" s="1" t="s">
        <v>97</v>
      </c>
      <c r="AX134" s="1" t="s">
        <v>479</v>
      </c>
      <c r="AY134" s="1" t="s">
        <v>84</v>
      </c>
      <c r="AZ134" s="1" t="s">
        <v>82</v>
      </c>
      <c r="BA134" s="1" t="s">
        <v>480</v>
      </c>
      <c r="BB134" s="1">
        <v>1</v>
      </c>
      <c r="BC134" s="1">
        <v>1</v>
      </c>
      <c r="BD134" s="1" t="s">
        <v>87</v>
      </c>
      <c r="BE134" s="1" t="s">
        <v>86</v>
      </c>
      <c r="BF134" s="1" t="s">
        <v>86</v>
      </c>
      <c r="BG134" s="1" t="s">
        <v>87</v>
      </c>
      <c r="BH134" s="1" t="s">
        <v>87</v>
      </c>
      <c r="BI134" s="1" t="s">
        <v>87</v>
      </c>
      <c r="BJ134" s="1" t="s">
        <v>87</v>
      </c>
      <c r="BK134" s="1" t="s">
        <v>87</v>
      </c>
      <c r="BL134" s="1" t="s">
        <v>87</v>
      </c>
      <c r="BN134" s="1" t="s">
        <v>86</v>
      </c>
    </row>
    <row r="135" spans="1:66" ht="12.75" x14ac:dyDescent="0.35">
      <c r="A135" s="2">
        <v>43129.483450011576</v>
      </c>
      <c r="B135" s="1" t="s">
        <v>65</v>
      </c>
      <c r="C135" s="1" t="s">
        <v>100</v>
      </c>
      <c r="D135" s="1" t="s">
        <v>67</v>
      </c>
      <c r="E135" s="1" t="s">
        <v>90</v>
      </c>
      <c r="F135" s="1" t="s">
        <v>69</v>
      </c>
      <c r="G135" s="1" t="s">
        <v>77</v>
      </c>
      <c r="H135" s="1" t="s">
        <v>124</v>
      </c>
      <c r="I135" s="1" t="s">
        <v>72</v>
      </c>
      <c r="J135" s="1" t="s">
        <v>72</v>
      </c>
      <c r="K135" s="1" t="s">
        <v>72</v>
      </c>
      <c r="L135" s="1" t="s">
        <v>74</v>
      </c>
      <c r="M135" s="1" t="s">
        <v>72</v>
      </c>
      <c r="N135" s="1" t="s">
        <v>74</v>
      </c>
      <c r="O135" s="1" t="s">
        <v>73</v>
      </c>
      <c r="P135" s="1" t="s">
        <v>74</v>
      </c>
      <c r="Q135" s="1" t="s">
        <v>74</v>
      </c>
      <c r="R135" s="1" t="s">
        <v>73</v>
      </c>
      <c r="S135" s="1" t="s">
        <v>74</v>
      </c>
      <c r="T135" s="1" t="s">
        <v>74</v>
      </c>
      <c r="U135" s="1" t="s">
        <v>74</v>
      </c>
      <c r="V135" s="1" t="s">
        <v>74</v>
      </c>
      <c r="W135" s="1" t="s">
        <v>74</v>
      </c>
      <c r="X135" s="1" t="s">
        <v>74</v>
      </c>
      <c r="AA135" s="1" t="s">
        <v>142</v>
      </c>
      <c r="AB135" s="1" t="s">
        <v>142</v>
      </c>
      <c r="AC135" s="1" t="s">
        <v>76</v>
      </c>
      <c r="AD135" s="1" t="s">
        <v>76</v>
      </c>
      <c r="AE135" s="1" t="s">
        <v>77</v>
      </c>
      <c r="AF135" s="1" t="s">
        <v>76</v>
      </c>
      <c r="AG135" s="1" t="s">
        <v>76</v>
      </c>
      <c r="AH135" s="1" t="s">
        <v>76</v>
      </c>
      <c r="AI135" s="1" t="s">
        <v>94</v>
      </c>
      <c r="AJ135" s="1" t="s">
        <v>94</v>
      </c>
      <c r="AK135" s="1" t="s">
        <v>78</v>
      </c>
      <c r="AL135" s="1" t="s">
        <v>78</v>
      </c>
      <c r="AM135" s="1" t="s">
        <v>78</v>
      </c>
      <c r="AN135" s="1" t="s">
        <v>78</v>
      </c>
      <c r="AO135" s="1" t="s">
        <v>78</v>
      </c>
      <c r="AP135" s="1" t="s">
        <v>78</v>
      </c>
      <c r="AQ135" s="1" t="s">
        <v>78</v>
      </c>
      <c r="AR135" s="1" t="s">
        <v>78</v>
      </c>
      <c r="AS135" s="1" t="s">
        <v>78</v>
      </c>
      <c r="AT135" s="1" t="s">
        <v>97</v>
      </c>
      <c r="AW135" s="1" t="s">
        <v>84</v>
      </c>
      <c r="AY135" s="1" t="s">
        <v>84</v>
      </c>
      <c r="AZ135" s="1" t="s">
        <v>97</v>
      </c>
      <c r="BB135" s="1">
        <v>1</v>
      </c>
      <c r="BC135" s="1">
        <v>1</v>
      </c>
      <c r="BD135" s="1" t="s">
        <v>87</v>
      </c>
      <c r="BE135" s="1" t="s">
        <v>87</v>
      </c>
      <c r="BF135" s="1" t="s">
        <v>87</v>
      </c>
      <c r="BG135" s="1" t="s">
        <v>87</v>
      </c>
      <c r="BH135" s="1" t="s">
        <v>87</v>
      </c>
      <c r="BI135" s="1" t="s">
        <v>87</v>
      </c>
      <c r="BJ135" s="1" t="s">
        <v>87</v>
      </c>
      <c r="BK135" s="1" t="s">
        <v>80</v>
      </c>
      <c r="BL135" s="1" t="s">
        <v>80</v>
      </c>
      <c r="BN135" s="1" t="s">
        <v>79</v>
      </c>
    </row>
    <row r="136" spans="1:66" ht="12.75" x14ac:dyDescent="0.35">
      <c r="A136" s="2">
        <v>43130.188460740741</v>
      </c>
      <c r="B136" s="1" t="s">
        <v>65</v>
      </c>
      <c r="C136" s="1" t="s">
        <v>107</v>
      </c>
      <c r="D136" s="1" t="s">
        <v>481</v>
      </c>
      <c r="E136" s="1" t="s">
        <v>68</v>
      </c>
      <c r="F136" s="1" t="s">
        <v>101</v>
      </c>
      <c r="G136" s="1" t="s">
        <v>70</v>
      </c>
      <c r="H136" s="1" t="s">
        <v>71</v>
      </c>
      <c r="I136" s="1" t="s">
        <v>74</v>
      </c>
      <c r="J136" s="1" t="s">
        <v>72</v>
      </c>
      <c r="K136" s="1" t="s">
        <v>72</v>
      </c>
      <c r="L136" s="1" t="s">
        <v>72</v>
      </c>
      <c r="M136" s="1" t="s">
        <v>73</v>
      </c>
      <c r="N136" s="1" t="s">
        <v>72</v>
      </c>
      <c r="O136" s="1" t="s">
        <v>73</v>
      </c>
      <c r="P136" s="1" t="s">
        <v>73</v>
      </c>
      <c r="Q136" s="1" t="s">
        <v>72</v>
      </c>
      <c r="R136" s="1" t="s">
        <v>73</v>
      </c>
      <c r="S136" s="1" t="s">
        <v>73</v>
      </c>
      <c r="T136" s="1" t="s">
        <v>74</v>
      </c>
      <c r="U136" s="1" t="s">
        <v>74</v>
      </c>
      <c r="V136" s="1" t="s">
        <v>72</v>
      </c>
      <c r="W136" s="1" t="s">
        <v>72</v>
      </c>
      <c r="X136" s="1" t="s">
        <v>72</v>
      </c>
      <c r="AA136" s="1" t="s">
        <v>107</v>
      </c>
      <c r="AB136" s="1" t="s">
        <v>93</v>
      </c>
      <c r="AC136" s="1" t="s">
        <v>93</v>
      </c>
      <c r="AD136" s="1" t="s">
        <v>107</v>
      </c>
      <c r="AE136" s="1" t="s">
        <v>93</v>
      </c>
      <c r="AF136" s="1" t="s">
        <v>93</v>
      </c>
      <c r="AG136" s="1" t="s">
        <v>93</v>
      </c>
      <c r="AH136" s="1" t="s">
        <v>93</v>
      </c>
      <c r="AI136" s="1" t="s">
        <v>93</v>
      </c>
      <c r="AJ136" s="1" t="s">
        <v>125</v>
      </c>
      <c r="AK136" s="1" t="s">
        <v>81</v>
      </c>
      <c r="AL136" s="1" t="s">
        <v>86</v>
      </c>
      <c r="AM136" s="1" t="s">
        <v>80</v>
      </c>
      <c r="AN136" s="1" t="s">
        <v>81</v>
      </c>
      <c r="AO136" s="1" t="s">
        <v>81</v>
      </c>
      <c r="AP136" s="1" t="s">
        <v>81</v>
      </c>
      <c r="AQ136" s="1" t="s">
        <v>81</v>
      </c>
      <c r="AR136" s="1" t="s">
        <v>86</v>
      </c>
      <c r="AS136" s="1" t="s">
        <v>86</v>
      </c>
      <c r="AT136" s="1" t="s">
        <v>81</v>
      </c>
      <c r="AW136" s="1" t="s">
        <v>84</v>
      </c>
      <c r="AY136" s="1" t="s">
        <v>84</v>
      </c>
      <c r="AZ136" s="1" t="s">
        <v>82</v>
      </c>
      <c r="BB136" s="1">
        <v>1</v>
      </c>
      <c r="BC136" s="1">
        <v>1</v>
      </c>
      <c r="BD136" s="1" t="s">
        <v>87</v>
      </c>
      <c r="BE136" s="1" t="s">
        <v>81</v>
      </c>
      <c r="BF136" s="1" t="s">
        <v>80</v>
      </c>
      <c r="BG136" s="1" t="s">
        <v>81</v>
      </c>
      <c r="BH136" s="1" t="s">
        <v>87</v>
      </c>
      <c r="BI136" s="1" t="s">
        <v>87</v>
      </c>
      <c r="BJ136" s="1" t="s">
        <v>87</v>
      </c>
      <c r="BK136" s="1" t="s">
        <v>80</v>
      </c>
      <c r="BL136" s="1" t="s">
        <v>80</v>
      </c>
      <c r="BN136" s="1" t="s">
        <v>80</v>
      </c>
    </row>
    <row r="137" spans="1:66" ht="12.75" x14ac:dyDescent="0.35">
      <c r="A137" s="2">
        <v>43130.290301701389</v>
      </c>
      <c r="B137" s="1" t="s">
        <v>65</v>
      </c>
      <c r="C137" s="1" t="s">
        <v>107</v>
      </c>
      <c r="D137" s="1" t="s">
        <v>108</v>
      </c>
      <c r="E137" s="1" t="s">
        <v>68</v>
      </c>
      <c r="F137" s="1" t="s">
        <v>101</v>
      </c>
      <c r="G137" s="1" t="s">
        <v>70</v>
      </c>
      <c r="H137" s="1" t="s">
        <v>71</v>
      </c>
      <c r="I137" s="1" t="s">
        <v>72</v>
      </c>
      <c r="J137" s="1" t="s">
        <v>72</v>
      </c>
      <c r="K137" s="1" t="s">
        <v>73</v>
      </c>
      <c r="L137" s="1" t="s">
        <v>72</v>
      </c>
      <c r="M137" s="1" t="s">
        <v>74</v>
      </c>
      <c r="N137" s="1" t="s">
        <v>74</v>
      </c>
      <c r="O137" s="1" t="s">
        <v>73</v>
      </c>
      <c r="P137" s="1" t="s">
        <v>73</v>
      </c>
      <c r="Q137" s="1" t="s">
        <v>73</v>
      </c>
      <c r="R137" s="1" t="s">
        <v>73</v>
      </c>
      <c r="S137" s="1" t="s">
        <v>73</v>
      </c>
      <c r="T137" s="1" t="s">
        <v>74</v>
      </c>
      <c r="U137" s="1" t="s">
        <v>74</v>
      </c>
      <c r="V137" s="1" t="s">
        <v>97</v>
      </c>
      <c r="W137" s="1" t="s">
        <v>74</v>
      </c>
      <c r="X137" s="1" t="s">
        <v>74</v>
      </c>
      <c r="Y137" s="1" t="s">
        <v>73</v>
      </c>
      <c r="Z137" s="1" t="s">
        <v>482</v>
      </c>
      <c r="AA137" s="1" t="s">
        <v>265</v>
      </c>
      <c r="AB137" s="1" t="s">
        <v>265</v>
      </c>
      <c r="AC137" s="1" t="s">
        <v>102</v>
      </c>
      <c r="AD137" s="1" t="s">
        <v>76</v>
      </c>
      <c r="AF137" s="1" t="s">
        <v>102</v>
      </c>
      <c r="AG137" s="1" t="s">
        <v>107</v>
      </c>
      <c r="AH137" s="1" t="s">
        <v>107</v>
      </c>
      <c r="AI137" s="1" t="s">
        <v>94</v>
      </c>
      <c r="AJ137" s="1" t="s">
        <v>107</v>
      </c>
      <c r="AK137" s="1" t="s">
        <v>78</v>
      </c>
      <c r="AL137" s="1" t="s">
        <v>78</v>
      </c>
      <c r="AM137" s="1" t="s">
        <v>80</v>
      </c>
      <c r="AN137" s="1" t="s">
        <v>80</v>
      </c>
      <c r="AO137" s="1" t="s">
        <v>78</v>
      </c>
      <c r="AP137" s="1" t="s">
        <v>81</v>
      </c>
      <c r="AQ137" s="1" t="s">
        <v>80</v>
      </c>
      <c r="AR137" s="1" t="s">
        <v>81</v>
      </c>
      <c r="AS137" s="1" t="s">
        <v>80</v>
      </c>
      <c r="AT137" s="1" t="s">
        <v>78</v>
      </c>
      <c r="AU137" s="1" t="s">
        <v>483</v>
      </c>
      <c r="AV137" s="1" t="s">
        <v>484</v>
      </c>
      <c r="AW137" s="1" t="s">
        <v>84</v>
      </c>
      <c r="AX137" s="1" t="s">
        <v>485</v>
      </c>
      <c r="AY137" s="1" t="s">
        <v>84</v>
      </c>
      <c r="AZ137" s="1" t="s">
        <v>82</v>
      </c>
      <c r="BB137" s="1">
        <v>1</v>
      </c>
      <c r="BC137" s="1">
        <v>3</v>
      </c>
      <c r="BD137" s="1" t="s">
        <v>87</v>
      </c>
      <c r="BE137" s="1" t="s">
        <v>87</v>
      </c>
      <c r="BF137" s="1" t="s">
        <v>81</v>
      </c>
      <c r="BG137" s="1" t="s">
        <v>87</v>
      </c>
      <c r="BH137" s="1" t="s">
        <v>87</v>
      </c>
      <c r="BI137" s="1" t="s">
        <v>87</v>
      </c>
      <c r="BJ137" s="1" t="s">
        <v>81</v>
      </c>
      <c r="BK137" s="1" t="s">
        <v>81</v>
      </c>
      <c r="BL137" s="1" t="s">
        <v>81</v>
      </c>
      <c r="BM137" s="1" t="s">
        <v>486</v>
      </c>
      <c r="BN137" s="1" t="s">
        <v>79</v>
      </c>
    </row>
    <row r="138" spans="1:66" ht="12.75" x14ac:dyDescent="0.35">
      <c r="A138" s="2">
        <v>43130.421538194445</v>
      </c>
      <c r="B138" s="1" t="s">
        <v>65</v>
      </c>
      <c r="C138" s="1" t="s">
        <v>117</v>
      </c>
      <c r="D138" s="1" t="s">
        <v>108</v>
      </c>
      <c r="E138" s="1" t="s">
        <v>68</v>
      </c>
      <c r="F138" s="1" t="s">
        <v>101</v>
      </c>
      <c r="G138" s="1" t="s">
        <v>118</v>
      </c>
      <c r="H138" s="1" t="s">
        <v>91</v>
      </c>
      <c r="I138" s="1" t="s">
        <v>72</v>
      </c>
      <c r="J138" s="1" t="s">
        <v>72</v>
      </c>
      <c r="K138" s="1" t="s">
        <v>74</v>
      </c>
      <c r="L138" s="1" t="s">
        <v>74</v>
      </c>
      <c r="M138" s="1" t="s">
        <v>72</v>
      </c>
      <c r="N138" s="1" t="s">
        <v>97</v>
      </c>
      <c r="O138" s="1" t="s">
        <v>73</v>
      </c>
      <c r="P138" s="1" t="s">
        <v>73</v>
      </c>
      <c r="Q138" s="1" t="s">
        <v>73</v>
      </c>
      <c r="R138" s="1" t="s">
        <v>73</v>
      </c>
      <c r="S138" s="1" t="s">
        <v>72</v>
      </c>
      <c r="T138" s="1" t="s">
        <v>74</v>
      </c>
      <c r="U138" s="1" t="s">
        <v>72</v>
      </c>
      <c r="V138" s="1" t="s">
        <v>73</v>
      </c>
      <c r="W138" s="1" t="s">
        <v>72</v>
      </c>
      <c r="X138" s="1" t="s">
        <v>74</v>
      </c>
      <c r="Y138" s="1" t="s">
        <v>74</v>
      </c>
      <c r="Z138" s="1" t="s">
        <v>487</v>
      </c>
      <c r="AA138" s="1" t="s">
        <v>118</v>
      </c>
      <c r="AB138" s="1" t="s">
        <v>118</v>
      </c>
      <c r="AC138" s="1" t="s">
        <v>76</v>
      </c>
      <c r="AD138" s="1" t="s">
        <v>118</v>
      </c>
      <c r="AE138" s="1" t="s">
        <v>117</v>
      </c>
      <c r="AF138" s="1" t="s">
        <v>76</v>
      </c>
      <c r="AG138" s="1" t="s">
        <v>76</v>
      </c>
      <c r="AH138" s="1" t="s">
        <v>76</v>
      </c>
      <c r="AI138" s="1" t="s">
        <v>117</v>
      </c>
      <c r="AJ138" s="1" t="s">
        <v>117</v>
      </c>
      <c r="AK138" s="1" t="s">
        <v>78</v>
      </c>
      <c r="AL138" s="1" t="s">
        <v>80</v>
      </c>
      <c r="AM138" s="1" t="s">
        <v>80</v>
      </c>
      <c r="AN138" s="1" t="s">
        <v>80</v>
      </c>
      <c r="AO138" s="1" t="s">
        <v>81</v>
      </c>
      <c r="AP138" s="1" t="s">
        <v>81</v>
      </c>
      <c r="AQ138" s="1" t="s">
        <v>81</v>
      </c>
      <c r="AR138" s="1" t="s">
        <v>86</v>
      </c>
      <c r="AS138" s="1" t="s">
        <v>81</v>
      </c>
      <c r="AT138" s="1" t="s">
        <v>80</v>
      </c>
      <c r="AV138" s="1" t="s">
        <v>488</v>
      </c>
      <c r="AW138" s="1" t="s">
        <v>84</v>
      </c>
      <c r="AX138" s="1" t="s">
        <v>489</v>
      </c>
      <c r="AY138" s="1" t="s">
        <v>84</v>
      </c>
      <c r="AZ138" s="1" t="s">
        <v>82</v>
      </c>
      <c r="BA138" s="1" t="s">
        <v>490</v>
      </c>
      <c r="BB138" s="1">
        <v>0</v>
      </c>
      <c r="BC138" s="1">
        <v>0</v>
      </c>
      <c r="BD138" s="1" t="s">
        <v>80</v>
      </c>
      <c r="BE138" s="1" t="s">
        <v>80</v>
      </c>
      <c r="BF138" s="1" t="s">
        <v>80</v>
      </c>
      <c r="BG138" s="1" t="s">
        <v>80</v>
      </c>
      <c r="BH138" s="1" t="s">
        <v>87</v>
      </c>
      <c r="BI138" s="1" t="s">
        <v>87</v>
      </c>
      <c r="BJ138" s="1" t="s">
        <v>87</v>
      </c>
      <c r="BK138" s="1" t="s">
        <v>87</v>
      </c>
      <c r="BL138" s="1" t="s">
        <v>87</v>
      </c>
      <c r="BM138" s="1" t="s">
        <v>491</v>
      </c>
      <c r="BN138" s="1" t="s">
        <v>86</v>
      </c>
    </row>
    <row r="139" spans="1:66" ht="12.75" x14ac:dyDescent="0.35">
      <c r="A139" s="2">
        <v>43130.511893877316</v>
      </c>
      <c r="B139" s="1" t="s">
        <v>65</v>
      </c>
      <c r="C139" s="1" t="s">
        <v>492</v>
      </c>
      <c r="D139" s="1" t="s">
        <v>67</v>
      </c>
      <c r="E139" s="1" t="s">
        <v>68</v>
      </c>
      <c r="F139" s="1" t="s">
        <v>69</v>
      </c>
      <c r="G139" s="1" t="s">
        <v>125</v>
      </c>
      <c r="H139" s="1" t="s">
        <v>91</v>
      </c>
      <c r="I139" s="1" t="s">
        <v>74</v>
      </c>
      <c r="J139" s="1" t="s">
        <v>74</v>
      </c>
      <c r="K139" s="1" t="s">
        <v>74</v>
      </c>
      <c r="L139" s="1" t="s">
        <v>74</v>
      </c>
      <c r="M139" s="1" t="s">
        <v>72</v>
      </c>
      <c r="N139" s="1" t="s">
        <v>72</v>
      </c>
      <c r="O139" s="1" t="s">
        <v>73</v>
      </c>
      <c r="P139" s="1" t="s">
        <v>73</v>
      </c>
      <c r="Q139" s="1" t="s">
        <v>72</v>
      </c>
      <c r="R139" s="1" t="s">
        <v>73</v>
      </c>
      <c r="S139" s="1" t="s">
        <v>73</v>
      </c>
      <c r="T139" s="1" t="s">
        <v>74</v>
      </c>
      <c r="U139" s="1" t="s">
        <v>74</v>
      </c>
      <c r="V139" s="1" t="s">
        <v>72</v>
      </c>
      <c r="W139" s="1" t="s">
        <v>74</v>
      </c>
      <c r="X139" s="1" t="s">
        <v>74</v>
      </c>
      <c r="Y139" s="1" t="s">
        <v>74</v>
      </c>
      <c r="Z139" s="1" t="s">
        <v>493</v>
      </c>
      <c r="AA139" s="1" t="s">
        <v>107</v>
      </c>
      <c r="AB139" s="1" t="s">
        <v>107</v>
      </c>
      <c r="AD139" s="1" t="s">
        <v>93</v>
      </c>
      <c r="AE139" s="1" t="s">
        <v>142</v>
      </c>
      <c r="AF139" s="1" t="s">
        <v>76</v>
      </c>
      <c r="AG139" s="1" t="s">
        <v>107</v>
      </c>
      <c r="AH139" s="1" t="s">
        <v>76</v>
      </c>
      <c r="AI139" s="1" t="s">
        <v>76</v>
      </c>
      <c r="AJ139" s="1" t="s">
        <v>107</v>
      </c>
      <c r="AK139" s="1" t="s">
        <v>81</v>
      </c>
      <c r="AL139" s="1" t="s">
        <v>80</v>
      </c>
      <c r="AM139" s="1" t="s">
        <v>81</v>
      </c>
      <c r="AN139" s="1" t="s">
        <v>81</v>
      </c>
      <c r="AO139" s="1" t="s">
        <v>81</v>
      </c>
      <c r="AP139" s="1" t="s">
        <v>81</v>
      </c>
      <c r="AQ139" s="1" t="s">
        <v>81</v>
      </c>
      <c r="AR139" s="1" t="s">
        <v>80</v>
      </c>
      <c r="AS139" s="1" t="s">
        <v>81</v>
      </c>
      <c r="AT139" s="1" t="s">
        <v>81</v>
      </c>
      <c r="AU139" s="1" t="s">
        <v>494</v>
      </c>
      <c r="AV139" s="1" t="s">
        <v>495</v>
      </c>
      <c r="AW139" s="1" t="s">
        <v>84</v>
      </c>
      <c r="AX139" s="1" t="s">
        <v>496</v>
      </c>
      <c r="AY139" s="1" t="s">
        <v>84</v>
      </c>
      <c r="AZ139" s="1" t="s">
        <v>84</v>
      </c>
      <c r="BA139" s="1" t="s">
        <v>497</v>
      </c>
      <c r="BB139" s="1">
        <v>2</v>
      </c>
      <c r="BC139" s="1">
        <v>3</v>
      </c>
      <c r="BD139" s="1" t="s">
        <v>87</v>
      </c>
      <c r="BE139" s="1" t="s">
        <v>97</v>
      </c>
      <c r="BF139" s="1" t="s">
        <v>97</v>
      </c>
      <c r="BG139" s="1" t="s">
        <v>97</v>
      </c>
      <c r="BH139" s="1" t="s">
        <v>87</v>
      </c>
      <c r="BI139" s="1" t="s">
        <v>87</v>
      </c>
      <c r="BJ139" s="1" t="s">
        <v>87</v>
      </c>
      <c r="BK139" s="1" t="s">
        <v>81</v>
      </c>
      <c r="BL139" s="1" t="s">
        <v>80</v>
      </c>
      <c r="BM139" s="1" t="s">
        <v>498</v>
      </c>
      <c r="BN139" s="1" t="s">
        <v>79</v>
      </c>
    </row>
    <row r="140" spans="1:66" ht="12.75" x14ac:dyDescent="0.35">
      <c r="A140" s="2">
        <v>43130.777502326389</v>
      </c>
      <c r="B140" s="1" t="s">
        <v>65</v>
      </c>
      <c r="C140" s="1" t="s">
        <v>167</v>
      </c>
      <c r="D140" s="1" t="s">
        <v>473</v>
      </c>
      <c r="E140" s="1" t="s">
        <v>68</v>
      </c>
      <c r="F140" s="1" t="s">
        <v>128</v>
      </c>
      <c r="G140" s="1" t="s">
        <v>77</v>
      </c>
      <c r="H140" s="1" t="s">
        <v>91</v>
      </c>
      <c r="I140" s="1" t="s">
        <v>74</v>
      </c>
      <c r="J140" s="1" t="s">
        <v>74</v>
      </c>
      <c r="K140" s="1" t="s">
        <v>74</v>
      </c>
      <c r="L140" s="1" t="s">
        <v>72</v>
      </c>
      <c r="M140" s="1" t="s">
        <v>74</v>
      </c>
      <c r="N140" s="1" t="s">
        <v>74</v>
      </c>
      <c r="O140" s="1" t="s">
        <v>72</v>
      </c>
      <c r="P140" s="1" t="s">
        <v>72</v>
      </c>
      <c r="Q140" s="1" t="s">
        <v>74</v>
      </c>
      <c r="R140" s="1" t="s">
        <v>97</v>
      </c>
      <c r="S140" s="1" t="s">
        <v>73</v>
      </c>
      <c r="T140" s="1" t="s">
        <v>74</v>
      </c>
      <c r="U140" s="1" t="s">
        <v>74</v>
      </c>
      <c r="V140" s="1" t="s">
        <v>97</v>
      </c>
      <c r="W140" s="1" t="s">
        <v>74</v>
      </c>
      <c r="X140" s="1" t="s">
        <v>74</v>
      </c>
      <c r="AA140" s="1" t="s">
        <v>102</v>
      </c>
      <c r="AB140" s="1" t="s">
        <v>93</v>
      </c>
      <c r="AC140" s="1" t="s">
        <v>93</v>
      </c>
      <c r="AD140" s="1" t="s">
        <v>93</v>
      </c>
      <c r="AE140" s="1" t="s">
        <v>93</v>
      </c>
      <c r="AF140" s="1" t="s">
        <v>93</v>
      </c>
      <c r="AG140" s="1" t="s">
        <v>93</v>
      </c>
      <c r="AH140" s="1" t="s">
        <v>93</v>
      </c>
      <c r="AI140" s="1" t="s">
        <v>93</v>
      </c>
      <c r="AJ140" s="1" t="s">
        <v>93</v>
      </c>
      <c r="AK140" s="1" t="s">
        <v>78</v>
      </c>
      <c r="AL140" s="1" t="s">
        <v>78</v>
      </c>
      <c r="AM140" s="1" t="s">
        <v>78</v>
      </c>
      <c r="AN140" s="1" t="s">
        <v>78</v>
      </c>
      <c r="AO140" s="1" t="s">
        <v>81</v>
      </c>
      <c r="AP140" s="1" t="s">
        <v>81</v>
      </c>
      <c r="AQ140" s="1" t="s">
        <v>81</v>
      </c>
      <c r="AR140" s="1" t="s">
        <v>80</v>
      </c>
      <c r="AS140" s="1" t="s">
        <v>78</v>
      </c>
      <c r="AT140" s="1" t="s">
        <v>78</v>
      </c>
      <c r="AW140" s="1" t="s">
        <v>84</v>
      </c>
      <c r="AX140" s="1" t="s">
        <v>499</v>
      </c>
      <c r="AY140" s="1" t="s">
        <v>84</v>
      </c>
      <c r="AZ140" s="1" t="s">
        <v>97</v>
      </c>
      <c r="BB140" s="1">
        <v>2</v>
      </c>
      <c r="BC140" s="1">
        <v>1</v>
      </c>
      <c r="BD140" s="1" t="s">
        <v>81</v>
      </c>
      <c r="BE140" s="1" t="s">
        <v>81</v>
      </c>
      <c r="BF140" s="1" t="s">
        <v>80</v>
      </c>
      <c r="BG140" s="1" t="s">
        <v>87</v>
      </c>
      <c r="BH140" s="1" t="s">
        <v>87</v>
      </c>
      <c r="BI140" s="1" t="s">
        <v>87</v>
      </c>
      <c r="BJ140" s="1" t="s">
        <v>81</v>
      </c>
      <c r="BK140" s="1" t="s">
        <v>79</v>
      </c>
      <c r="BL140" s="1" t="s">
        <v>79</v>
      </c>
      <c r="BN140" s="1" t="s">
        <v>79</v>
      </c>
    </row>
    <row r="141" spans="1:66" ht="12.75" x14ac:dyDescent="0.35">
      <c r="A141" s="2">
        <v>43130.797614733798</v>
      </c>
      <c r="B141" s="1" t="s">
        <v>65</v>
      </c>
      <c r="C141" s="1" t="s">
        <v>66</v>
      </c>
      <c r="D141" s="1" t="s">
        <v>67</v>
      </c>
      <c r="E141" s="1" t="s">
        <v>68</v>
      </c>
      <c r="F141" s="1" t="s">
        <v>101</v>
      </c>
      <c r="G141" s="1" t="s">
        <v>70</v>
      </c>
      <c r="H141" s="1" t="s">
        <v>91</v>
      </c>
      <c r="I141" s="1" t="s">
        <v>73</v>
      </c>
      <c r="J141" s="1" t="s">
        <v>72</v>
      </c>
      <c r="K141" s="1" t="s">
        <v>72</v>
      </c>
      <c r="L141" s="1" t="s">
        <v>72</v>
      </c>
      <c r="M141" s="1" t="s">
        <v>72</v>
      </c>
      <c r="N141" s="1" t="s">
        <v>72</v>
      </c>
      <c r="O141" s="1" t="s">
        <v>73</v>
      </c>
      <c r="P141" s="1" t="s">
        <v>72</v>
      </c>
      <c r="Q141" s="1" t="s">
        <v>74</v>
      </c>
      <c r="R141" s="1" t="s">
        <v>73</v>
      </c>
      <c r="S141" s="1" t="s">
        <v>72</v>
      </c>
      <c r="T141" s="1" t="s">
        <v>74</v>
      </c>
      <c r="U141" s="1" t="s">
        <v>73</v>
      </c>
      <c r="V141" s="1" t="s">
        <v>72</v>
      </c>
      <c r="W141" s="1" t="s">
        <v>74</v>
      </c>
      <c r="X141" s="1" t="s">
        <v>72</v>
      </c>
      <c r="Y141" s="1" t="s">
        <v>74</v>
      </c>
      <c r="Z141" s="1" t="s">
        <v>500</v>
      </c>
      <c r="AA141" s="1" t="s">
        <v>77</v>
      </c>
      <c r="AB141" s="1" t="s">
        <v>142</v>
      </c>
      <c r="AC141" s="1" t="s">
        <v>76</v>
      </c>
      <c r="AD141" s="1" t="s">
        <v>76</v>
      </c>
      <c r="AE141" s="1" t="s">
        <v>77</v>
      </c>
      <c r="AF141" s="1" t="s">
        <v>77</v>
      </c>
      <c r="AG141" s="1" t="s">
        <v>77</v>
      </c>
      <c r="AH141" s="1" t="s">
        <v>76</v>
      </c>
      <c r="AI141" s="1" t="s">
        <v>77</v>
      </c>
      <c r="AJ141" s="1" t="s">
        <v>76</v>
      </c>
      <c r="AK141" s="1" t="s">
        <v>78</v>
      </c>
      <c r="AL141" s="1" t="s">
        <v>78</v>
      </c>
      <c r="AM141" s="1" t="s">
        <v>78</v>
      </c>
      <c r="AN141" s="1" t="s">
        <v>78</v>
      </c>
      <c r="AO141" s="1" t="s">
        <v>78</v>
      </c>
      <c r="AP141" s="1" t="s">
        <v>78</v>
      </c>
      <c r="AQ141" s="1" t="s">
        <v>78</v>
      </c>
      <c r="AR141" s="1" t="s">
        <v>86</v>
      </c>
      <c r="AS141" s="1" t="s">
        <v>78</v>
      </c>
      <c r="AT141" s="1" t="s">
        <v>80</v>
      </c>
      <c r="AV141" s="1" t="s">
        <v>501</v>
      </c>
      <c r="AW141" s="1" t="s">
        <v>84</v>
      </c>
      <c r="AX141" s="1" t="s">
        <v>502</v>
      </c>
      <c r="AY141" s="1" t="s">
        <v>84</v>
      </c>
      <c r="AZ141" s="1" t="s">
        <v>82</v>
      </c>
      <c r="BA141" s="1" t="s">
        <v>503</v>
      </c>
      <c r="BB141" s="1">
        <v>1</v>
      </c>
      <c r="BC141" s="1">
        <v>1</v>
      </c>
      <c r="BD141" s="1" t="s">
        <v>87</v>
      </c>
      <c r="BE141" s="1" t="s">
        <v>87</v>
      </c>
      <c r="BF141" s="1" t="s">
        <v>87</v>
      </c>
      <c r="BG141" s="1" t="s">
        <v>87</v>
      </c>
      <c r="BH141" s="1" t="s">
        <v>87</v>
      </c>
      <c r="BI141" s="1" t="s">
        <v>87</v>
      </c>
      <c r="BJ141" s="1" t="s">
        <v>87</v>
      </c>
      <c r="BK141" s="1" t="s">
        <v>86</v>
      </c>
      <c r="BL141" s="1" t="s">
        <v>86</v>
      </c>
      <c r="BM141" s="1" t="s">
        <v>504</v>
      </c>
      <c r="BN141" s="1" t="s">
        <v>80</v>
      </c>
    </row>
    <row r="142" spans="1:66" ht="12.75" x14ac:dyDescent="0.35">
      <c r="A142" s="2">
        <v>43130.816830138894</v>
      </c>
      <c r="B142" s="1" t="s">
        <v>65</v>
      </c>
      <c r="C142" s="1" t="s">
        <v>66</v>
      </c>
      <c r="D142" s="1" t="s">
        <v>67</v>
      </c>
      <c r="E142" s="1" t="s">
        <v>68</v>
      </c>
      <c r="F142" s="1" t="s">
        <v>69</v>
      </c>
      <c r="G142" s="1" t="s">
        <v>70</v>
      </c>
      <c r="H142" s="1" t="s">
        <v>124</v>
      </c>
      <c r="I142" s="1" t="s">
        <v>74</v>
      </c>
      <c r="J142" s="1" t="s">
        <v>72</v>
      </c>
      <c r="K142" s="1" t="s">
        <v>74</v>
      </c>
      <c r="L142" s="1" t="s">
        <v>72</v>
      </c>
      <c r="M142" s="1" t="s">
        <v>72</v>
      </c>
      <c r="N142" s="1" t="s">
        <v>72</v>
      </c>
      <c r="O142" s="1" t="s">
        <v>73</v>
      </c>
      <c r="P142" s="1" t="s">
        <v>73</v>
      </c>
      <c r="Q142" s="1" t="s">
        <v>72</v>
      </c>
      <c r="R142" s="1" t="s">
        <v>73</v>
      </c>
      <c r="S142" s="1" t="s">
        <v>73</v>
      </c>
      <c r="T142" s="1" t="s">
        <v>72</v>
      </c>
      <c r="U142" s="1" t="s">
        <v>72</v>
      </c>
      <c r="V142" s="1" t="s">
        <v>72</v>
      </c>
      <c r="W142" s="1" t="s">
        <v>72</v>
      </c>
      <c r="X142" s="1" t="s">
        <v>72</v>
      </c>
      <c r="AA142" s="1" t="s">
        <v>198</v>
      </c>
      <c r="AB142" s="1" t="s">
        <v>93</v>
      </c>
      <c r="AC142" s="1" t="s">
        <v>75</v>
      </c>
      <c r="AD142" s="1" t="s">
        <v>198</v>
      </c>
      <c r="AE142" s="1" t="s">
        <v>102</v>
      </c>
      <c r="AF142" s="1" t="s">
        <v>93</v>
      </c>
      <c r="AG142" s="1" t="s">
        <v>93</v>
      </c>
      <c r="AH142" s="1" t="s">
        <v>76</v>
      </c>
      <c r="AI142" s="1" t="s">
        <v>102</v>
      </c>
      <c r="AJ142" s="1" t="s">
        <v>505</v>
      </c>
      <c r="AK142" s="1" t="s">
        <v>81</v>
      </c>
      <c r="AL142" s="1" t="s">
        <v>80</v>
      </c>
      <c r="AM142" s="1" t="s">
        <v>78</v>
      </c>
      <c r="AN142" s="1" t="s">
        <v>78</v>
      </c>
      <c r="AO142" s="1" t="s">
        <v>78</v>
      </c>
      <c r="AP142" s="1" t="s">
        <v>80</v>
      </c>
      <c r="AQ142" s="1" t="s">
        <v>80</v>
      </c>
      <c r="AR142" s="1" t="s">
        <v>80</v>
      </c>
      <c r="AS142" s="1" t="s">
        <v>81</v>
      </c>
      <c r="AT142" s="1" t="s">
        <v>81</v>
      </c>
      <c r="AW142" s="1" t="s">
        <v>84</v>
      </c>
      <c r="AY142" s="1" t="s">
        <v>84</v>
      </c>
      <c r="AZ142" s="1" t="s">
        <v>97</v>
      </c>
      <c r="BB142" s="1">
        <v>2</v>
      </c>
      <c r="BC142" s="1">
        <v>2</v>
      </c>
      <c r="BD142" s="1" t="s">
        <v>81</v>
      </c>
      <c r="BE142" s="1" t="s">
        <v>87</v>
      </c>
      <c r="BF142" s="1" t="s">
        <v>80</v>
      </c>
      <c r="BG142" s="1" t="s">
        <v>87</v>
      </c>
      <c r="BH142" s="1" t="s">
        <v>87</v>
      </c>
      <c r="BI142" s="1" t="s">
        <v>87</v>
      </c>
      <c r="BJ142" s="1" t="s">
        <v>87</v>
      </c>
      <c r="BK142" s="1" t="s">
        <v>81</v>
      </c>
      <c r="BL142" s="1" t="s">
        <v>81</v>
      </c>
      <c r="BN142" s="1" t="s">
        <v>86</v>
      </c>
    </row>
    <row r="143" spans="1:66" ht="12.75" x14ac:dyDescent="0.35">
      <c r="A143" s="2">
        <v>43130.882901006946</v>
      </c>
      <c r="B143" s="1" t="s">
        <v>65</v>
      </c>
      <c r="C143" s="1" t="s">
        <v>100</v>
      </c>
      <c r="D143" s="1" t="s">
        <v>67</v>
      </c>
      <c r="E143" s="1" t="s">
        <v>68</v>
      </c>
      <c r="F143" s="1" t="s">
        <v>69</v>
      </c>
      <c r="G143" s="1" t="s">
        <v>77</v>
      </c>
      <c r="H143" s="1" t="s">
        <v>71</v>
      </c>
      <c r="I143" s="1" t="s">
        <v>72</v>
      </c>
      <c r="J143" s="1" t="s">
        <v>72</v>
      </c>
      <c r="K143" s="1" t="s">
        <v>72</v>
      </c>
      <c r="L143" s="1" t="s">
        <v>72</v>
      </c>
      <c r="M143" s="1" t="s">
        <v>72</v>
      </c>
      <c r="N143" s="1" t="s">
        <v>73</v>
      </c>
      <c r="O143" s="1" t="s">
        <v>73</v>
      </c>
      <c r="P143" s="1" t="s">
        <v>73</v>
      </c>
      <c r="Q143" s="1" t="s">
        <v>73</v>
      </c>
      <c r="R143" s="1" t="s">
        <v>73</v>
      </c>
      <c r="S143" s="1" t="s">
        <v>73</v>
      </c>
      <c r="T143" s="1" t="s">
        <v>74</v>
      </c>
      <c r="U143" s="1" t="s">
        <v>74</v>
      </c>
      <c r="V143" s="1" t="s">
        <v>73</v>
      </c>
      <c r="W143" s="1" t="s">
        <v>74</v>
      </c>
      <c r="X143" s="1" t="s">
        <v>72</v>
      </c>
      <c r="Y143" s="1" t="s">
        <v>97</v>
      </c>
      <c r="AA143" s="1" t="s">
        <v>76</v>
      </c>
      <c r="AB143" s="1" t="s">
        <v>76</v>
      </c>
      <c r="AC143" s="1" t="s">
        <v>76</v>
      </c>
      <c r="AD143" s="1" t="s">
        <v>76</v>
      </c>
      <c r="AE143" s="1" t="s">
        <v>75</v>
      </c>
      <c r="AF143" s="1" t="s">
        <v>93</v>
      </c>
      <c r="AG143" s="1" t="s">
        <v>76</v>
      </c>
      <c r="AH143" s="1" t="s">
        <v>75</v>
      </c>
      <c r="AI143" s="1" t="s">
        <v>102</v>
      </c>
      <c r="AJ143" s="1" t="s">
        <v>102</v>
      </c>
      <c r="AK143" s="1" t="s">
        <v>81</v>
      </c>
      <c r="AL143" s="1" t="s">
        <v>80</v>
      </c>
      <c r="AM143" s="1" t="s">
        <v>80</v>
      </c>
      <c r="AN143" s="1" t="s">
        <v>81</v>
      </c>
      <c r="AO143" s="1" t="s">
        <v>78</v>
      </c>
      <c r="AP143" s="1" t="s">
        <v>78</v>
      </c>
      <c r="AQ143" s="1" t="s">
        <v>81</v>
      </c>
      <c r="AR143" s="1" t="s">
        <v>78</v>
      </c>
      <c r="AS143" s="1" t="s">
        <v>81</v>
      </c>
      <c r="AT143" s="1" t="s">
        <v>78</v>
      </c>
      <c r="AW143" s="1" t="s">
        <v>84</v>
      </c>
      <c r="AX143" s="1" t="s">
        <v>506</v>
      </c>
      <c r="AY143" s="1" t="s">
        <v>84</v>
      </c>
      <c r="AZ143" s="1" t="s">
        <v>84</v>
      </c>
      <c r="BA143" s="1">
        <v>50</v>
      </c>
      <c r="BB143" s="1">
        <v>1</v>
      </c>
      <c r="BC143" s="1">
        <v>1</v>
      </c>
      <c r="BD143" s="1" t="s">
        <v>87</v>
      </c>
      <c r="BE143" s="1" t="s">
        <v>87</v>
      </c>
      <c r="BF143" s="1" t="s">
        <v>80</v>
      </c>
      <c r="BG143" s="1" t="s">
        <v>81</v>
      </c>
      <c r="BH143" s="1" t="s">
        <v>87</v>
      </c>
      <c r="BI143" s="1" t="s">
        <v>87</v>
      </c>
      <c r="BJ143" s="1" t="s">
        <v>87</v>
      </c>
      <c r="BK143" s="1" t="s">
        <v>87</v>
      </c>
      <c r="BL143" s="1" t="s">
        <v>87</v>
      </c>
      <c r="BM143" s="1" t="s">
        <v>507</v>
      </c>
      <c r="BN143" s="1" t="s">
        <v>86</v>
      </c>
    </row>
    <row r="144" spans="1:66" ht="12.75" x14ac:dyDescent="0.35">
      <c r="A144" s="2">
        <v>43130.893380995374</v>
      </c>
      <c r="B144" s="1" t="s">
        <v>65</v>
      </c>
      <c r="C144" s="1" t="s">
        <v>279</v>
      </c>
      <c r="D144" s="1" t="s">
        <v>67</v>
      </c>
      <c r="E144" s="1" t="s">
        <v>68</v>
      </c>
      <c r="F144" s="1" t="s">
        <v>69</v>
      </c>
      <c r="G144" s="1" t="s">
        <v>77</v>
      </c>
      <c r="H144" s="1" t="s">
        <v>180</v>
      </c>
      <c r="I144" s="1" t="s">
        <v>74</v>
      </c>
      <c r="J144" s="1" t="s">
        <v>74</v>
      </c>
      <c r="K144" s="1" t="s">
        <v>72</v>
      </c>
      <c r="L144" s="1" t="s">
        <v>74</v>
      </c>
      <c r="M144" s="1" t="s">
        <v>74</v>
      </c>
      <c r="N144" s="1" t="s">
        <v>74</v>
      </c>
      <c r="O144" s="1" t="s">
        <v>73</v>
      </c>
      <c r="P144" s="1" t="s">
        <v>72</v>
      </c>
      <c r="Q144" s="1" t="s">
        <v>74</v>
      </c>
      <c r="R144" s="1" t="s">
        <v>72</v>
      </c>
      <c r="S144" s="1" t="s">
        <v>74</v>
      </c>
      <c r="T144" s="1" t="s">
        <v>74</v>
      </c>
      <c r="U144" s="1" t="s">
        <v>74</v>
      </c>
      <c r="V144" s="1" t="s">
        <v>97</v>
      </c>
      <c r="W144" s="1" t="s">
        <v>74</v>
      </c>
      <c r="X144" s="1" t="s">
        <v>74</v>
      </c>
      <c r="Y144" s="1" t="s">
        <v>97</v>
      </c>
      <c r="AA144" s="1" t="s">
        <v>76</v>
      </c>
      <c r="AB144" s="1" t="s">
        <v>76</v>
      </c>
      <c r="AC144" s="1" t="s">
        <v>76</v>
      </c>
      <c r="AD144" s="1" t="s">
        <v>76</v>
      </c>
      <c r="AE144" s="1" t="s">
        <v>93</v>
      </c>
      <c r="AF144" s="1" t="s">
        <v>93</v>
      </c>
      <c r="AG144" s="1" t="s">
        <v>93</v>
      </c>
      <c r="AH144" s="1" t="s">
        <v>76</v>
      </c>
      <c r="AI144" s="1" t="s">
        <v>76</v>
      </c>
      <c r="AJ144" s="1" t="s">
        <v>76</v>
      </c>
      <c r="AK144" s="1" t="s">
        <v>78</v>
      </c>
      <c r="AL144" s="1" t="s">
        <v>78</v>
      </c>
      <c r="AM144" s="1" t="s">
        <v>78</v>
      </c>
      <c r="AN144" s="1" t="s">
        <v>78</v>
      </c>
      <c r="AO144" s="1" t="s">
        <v>78</v>
      </c>
      <c r="AP144" s="1" t="s">
        <v>78</v>
      </c>
      <c r="AQ144" s="1" t="s">
        <v>78</v>
      </c>
      <c r="AR144" s="1" t="s">
        <v>78</v>
      </c>
      <c r="AS144" s="1" t="s">
        <v>78</v>
      </c>
      <c r="AT144" s="1" t="s">
        <v>78</v>
      </c>
      <c r="AU144" s="1" t="s">
        <v>508</v>
      </c>
      <c r="AV144" s="1" t="s">
        <v>509</v>
      </c>
      <c r="AW144" s="1" t="s">
        <v>84</v>
      </c>
      <c r="AX144" s="1" t="s">
        <v>510</v>
      </c>
      <c r="AY144" s="1" t="s">
        <v>84</v>
      </c>
      <c r="AZ144" s="1" t="s">
        <v>82</v>
      </c>
      <c r="BA144" s="1" t="s">
        <v>511</v>
      </c>
      <c r="BB144" s="1">
        <v>3</v>
      </c>
      <c r="BC144" s="1">
        <v>4</v>
      </c>
      <c r="BD144" s="1" t="s">
        <v>87</v>
      </c>
      <c r="BE144" s="1" t="s">
        <v>87</v>
      </c>
      <c r="BF144" s="1" t="s">
        <v>81</v>
      </c>
      <c r="BG144" s="1" t="s">
        <v>81</v>
      </c>
      <c r="BH144" s="1" t="s">
        <v>87</v>
      </c>
      <c r="BI144" s="1" t="s">
        <v>87</v>
      </c>
      <c r="BJ144" s="1" t="s">
        <v>81</v>
      </c>
      <c r="BK144" s="1" t="s">
        <v>80</v>
      </c>
      <c r="BL144" s="1" t="s">
        <v>80</v>
      </c>
      <c r="BM144" s="1" t="s">
        <v>512</v>
      </c>
      <c r="BN144" s="1" t="s">
        <v>86</v>
      </c>
    </row>
    <row r="145" spans="1:66" ht="12.75" x14ac:dyDescent="0.35">
      <c r="A145" s="2">
        <v>43130.938965821755</v>
      </c>
      <c r="B145" s="1" t="s">
        <v>65</v>
      </c>
      <c r="C145" s="1" t="s">
        <v>100</v>
      </c>
      <c r="D145" s="1" t="s">
        <v>67</v>
      </c>
      <c r="E145" s="1" t="s">
        <v>68</v>
      </c>
      <c r="F145" s="1" t="s">
        <v>156</v>
      </c>
      <c r="G145" s="1" t="s">
        <v>77</v>
      </c>
      <c r="H145" s="1" t="s">
        <v>91</v>
      </c>
      <c r="I145" s="1" t="s">
        <v>72</v>
      </c>
      <c r="J145" s="1" t="s">
        <v>72</v>
      </c>
      <c r="K145" s="1" t="s">
        <v>74</v>
      </c>
      <c r="L145" s="1" t="s">
        <v>72</v>
      </c>
      <c r="M145" s="1" t="s">
        <v>74</v>
      </c>
      <c r="N145" s="1" t="s">
        <v>74</v>
      </c>
      <c r="O145" s="1" t="s">
        <v>73</v>
      </c>
      <c r="P145" s="1" t="s">
        <v>73</v>
      </c>
      <c r="Q145" s="1" t="s">
        <v>73</v>
      </c>
      <c r="R145" s="1" t="s">
        <v>73</v>
      </c>
      <c r="S145" s="1" t="s">
        <v>72</v>
      </c>
      <c r="T145" s="1" t="s">
        <v>74</v>
      </c>
      <c r="U145" s="1" t="s">
        <v>74</v>
      </c>
      <c r="V145" s="1" t="s">
        <v>72</v>
      </c>
      <c r="W145" s="1" t="s">
        <v>72</v>
      </c>
      <c r="X145" s="1" t="s">
        <v>74</v>
      </c>
      <c r="Y145" s="1" t="s">
        <v>74</v>
      </c>
      <c r="Z145" s="1" t="s">
        <v>513</v>
      </c>
      <c r="AA145" s="1" t="s">
        <v>76</v>
      </c>
      <c r="AB145" s="1" t="s">
        <v>76</v>
      </c>
      <c r="AC145" s="1" t="s">
        <v>76</v>
      </c>
      <c r="AD145" s="1" t="s">
        <v>76</v>
      </c>
      <c r="AE145" s="1" t="s">
        <v>76</v>
      </c>
      <c r="AF145" s="1" t="s">
        <v>76</v>
      </c>
      <c r="AG145" s="1" t="s">
        <v>76</v>
      </c>
      <c r="AH145" s="1" t="s">
        <v>76</v>
      </c>
      <c r="AI145" s="1" t="s">
        <v>94</v>
      </c>
      <c r="AJ145" s="1" t="s">
        <v>94</v>
      </c>
      <c r="AK145" s="1" t="s">
        <v>97</v>
      </c>
      <c r="AL145" s="1" t="s">
        <v>97</v>
      </c>
      <c r="AM145" s="1" t="s">
        <v>97</v>
      </c>
      <c r="AN145" s="1" t="s">
        <v>97</v>
      </c>
      <c r="AO145" s="1" t="s">
        <v>97</v>
      </c>
      <c r="AP145" s="1" t="s">
        <v>97</v>
      </c>
      <c r="AQ145" s="1" t="s">
        <v>97</v>
      </c>
      <c r="AR145" s="1" t="s">
        <v>97</v>
      </c>
      <c r="AS145" s="1" t="s">
        <v>97</v>
      </c>
      <c r="AT145" s="1" t="s">
        <v>97</v>
      </c>
      <c r="AU145" s="1" t="s">
        <v>514</v>
      </c>
      <c r="AW145" s="1" t="s">
        <v>84</v>
      </c>
      <c r="AX145" s="1" t="s">
        <v>515</v>
      </c>
      <c r="AY145" s="1" t="s">
        <v>84</v>
      </c>
      <c r="AZ145" s="1" t="s">
        <v>84</v>
      </c>
      <c r="BA145" s="1" t="s">
        <v>516</v>
      </c>
      <c r="BB145" s="1">
        <v>4</v>
      </c>
      <c r="BC145" s="1">
        <v>6</v>
      </c>
      <c r="BD145" s="1" t="s">
        <v>81</v>
      </c>
      <c r="BE145" s="1" t="s">
        <v>86</v>
      </c>
      <c r="BF145" s="1" t="s">
        <v>86</v>
      </c>
      <c r="BG145" s="1" t="s">
        <v>86</v>
      </c>
      <c r="BH145" s="1" t="s">
        <v>87</v>
      </c>
      <c r="BI145" s="1" t="s">
        <v>87</v>
      </c>
      <c r="BJ145" s="1" t="s">
        <v>87</v>
      </c>
      <c r="BK145" s="1" t="s">
        <v>87</v>
      </c>
      <c r="BL145" s="1" t="s">
        <v>87</v>
      </c>
      <c r="BM145" s="1" t="s">
        <v>517</v>
      </c>
      <c r="BN145" s="1" t="s">
        <v>86</v>
      </c>
    </row>
    <row r="146" spans="1:66" ht="12.75" x14ac:dyDescent="0.35">
      <c r="A146" s="2">
        <v>43131.160147754628</v>
      </c>
      <c r="B146" s="1" t="s">
        <v>65</v>
      </c>
      <c r="C146" s="1" t="s">
        <v>100</v>
      </c>
      <c r="D146" s="1" t="s">
        <v>67</v>
      </c>
      <c r="E146" s="1" t="s">
        <v>68</v>
      </c>
      <c r="F146" s="1" t="s">
        <v>101</v>
      </c>
      <c r="G146" s="1" t="s">
        <v>94</v>
      </c>
      <c r="H146" s="1" t="s">
        <v>124</v>
      </c>
      <c r="I146" s="1" t="s">
        <v>72</v>
      </c>
      <c r="J146" s="1" t="s">
        <v>72</v>
      </c>
      <c r="K146" s="1" t="s">
        <v>74</v>
      </c>
      <c r="L146" s="1" t="s">
        <v>74</v>
      </c>
      <c r="M146" s="1" t="s">
        <v>72</v>
      </c>
      <c r="N146" s="1" t="s">
        <v>74</v>
      </c>
      <c r="O146" s="1" t="s">
        <v>73</v>
      </c>
      <c r="P146" s="1" t="s">
        <v>73</v>
      </c>
      <c r="Q146" s="1" t="s">
        <v>73</v>
      </c>
      <c r="R146" s="1" t="s">
        <v>73</v>
      </c>
      <c r="S146" s="1" t="s">
        <v>73</v>
      </c>
      <c r="T146" s="1" t="s">
        <v>74</v>
      </c>
      <c r="U146" s="1" t="s">
        <v>72</v>
      </c>
      <c r="V146" s="1" t="s">
        <v>72</v>
      </c>
      <c r="W146" s="1" t="s">
        <v>74</v>
      </c>
      <c r="X146" s="1" t="s">
        <v>74</v>
      </c>
      <c r="Y146" s="1" t="s">
        <v>73</v>
      </c>
      <c r="AA146" s="1" t="s">
        <v>102</v>
      </c>
      <c r="AB146" s="1" t="s">
        <v>76</v>
      </c>
      <c r="AC146" s="1" t="s">
        <v>76</v>
      </c>
      <c r="AD146" s="1" t="s">
        <v>93</v>
      </c>
      <c r="AE146" s="1" t="s">
        <v>93</v>
      </c>
      <c r="AF146" s="1" t="s">
        <v>76</v>
      </c>
      <c r="AG146" s="1" t="s">
        <v>76</v>
      </c>
      <c r="AH146" s="1" t="s">
        <v>76</v>
      </c>
      <c r="AI146" s="1" t="s">
        <v>76</v>
      </c>
      <c r="AJ146" s="1" t="s">
        <v>93</v>
      </c>
      <c r="AK146" s="1" t="s">
        <v>78</v>
      </c>
      <c r="AL146" s="1" t="s">
        <v>81</v>
      </c>
      <c r="AM146" s="1" t="s">
        <v>80</v>
      </c>
      <c r="AN146" s="1" t="s">
        <v>81</v>
      </c>
      <c r="AO146" s="1" t="s">
        <v>78</v>
      </c>
      <c r="AP146" s="1" t="s">
        <v>78</v>
      </c>
      <c r="AQ146" s="1" t="s">
        <v>78</v>
      </c>
      <c r="AR146" s="1" t="s">
        <v>97</v>
      </c>
      <c r="AS146" s="1" t="s">
        <v>97</v>
      </c>
      <c r="AT146" s="1" t="s">
        <v>78</v>
      </c>
      <c r="AW146" s="1" t="s">
        <v>84</v>
      </c>
      <c r="AX146" s="1" t="s">
        <v>518</v>
      </c>
      <c r="AY146" s="1" t="s">
        <v>84</v>
      </c>
      <c r="AZ146" s="1" t="s">
        <v>97</v>
      </c>
      <c r="BB146" s="1">
        <v>2</v>
      </c>
      <c r="BC146" s="1">
        <v>1</v>
      </c>
      <c r="BD146" s="1" t="s">
        <v>81</v>
      </c>
      <c r="BE146" s="1" t="s">
        <v>87</v>
      </c>
      <c r="BF146" s="1" t="s">
        <v>80</v>
      </c>
      <c r="BG146" s="1" t="s">
        <v>81</v>
      </c>
      <c r="BH146" s="1" t="s">
        <v>87</v>
      </c>
      <c r="BI146" s="1" t="s">
        <v>87</v>
      </c>
      <c r="BJ146" s="1" t="s">
        <v>87</v>
      </c>
      <c r="BK146" s="1" t="s">
        <v>87</v>
      </c>
      <c r="BL146" s="1" t="s">
        <v>81</v>
      </c>
      <c r="BN146" s="1" t="s">
        <v>86</v>
      </c>
    </row>
    <row r="147" spans="1:66" ht="12.75" x14ac:dyDescent="0.35">
      <c r="A147" s="2">
        <v>43131.181819884259</v>
      </c>
      <c r="B147" s="1" t="s">
        <v>65</v>
      </c>
      <c r="C147" s="1" t="s">
        <v>117</v>
      </c>
      <c r="D147" s="1" t="s">
        <v>481</v>
      </c>
      <c r="E147" s="1" t="s">
        <v>68</v>
      </c>
      <c r="F147" s="1" t="s">
        <v>101</v>
      </c>
      <c r="G147" s="1" t="s">
        <v>117</v>
      </c>
      <c r="H147" s="1" t="s">
        <v>71</v>
      </c>
      <c r="K147" s="1" t="s">
        <v>74</v>
      </c>
      <c r="O147" s="1" t="s">
        <v>74</v>
      </c>
      <c r="S147" s="1" t="s">
        <v>73</v>
      </c>
      <c r="T147" s="1" t="s">
        <v>74</v>
      </c>
      <c r="U147" s="1" t="s">
        <v>72</v>
      </c>
      <c r="W147" s="1" t="s">
        <v>74</v>
      </c>
      <c r="X147" s="1" t="s">
        <v>72</v>
      </c>
      <c r="AA147" s="1" t="s">
        <v>76</v>
      </c>
      <c r="AB147" s="1" t="s">
        <v>76</v>
      </c>
      <c r="AC147" s="1" t="s">
        <v>76</v>
      </c>
      <c r="AD147" s="1" t="s">
        <v>117</v>
      </c>
      <c r="AE147" s="1" t="s">
        <v>117</v>
      </c>
      <c r="AF147" s="1" t="s">
        <v>76</v>
      </c>
      <c r="AG147" s="1" t="s">
        <v>117</v>
      </c>
      <c r="AH147" s="1" t="s">
        <v>76</v>
      </c>
      <c r="AI147" s="1" t="s">
        <v>76</v>
      </c>
      <c r="AJ147" s="1" t="s">
        <v>117</v>
      </c>
      <c r="AK147" s="1" t="s">
        <v>86</v>
      </c>
      <c r="AL147" s="1" t="s">
        <v>86</v>
      </c>
      <c r="AM147" s="1" t="s">
        <v>81</v>
      </c>
      <c r="AN147" s="1" t="s">
        <v>81</v>
      </c>
      <c r="AO147" s="1" t="s">
        <v>80</v>
      </c>
      <c r="AP147" s="1" t="s">
        <v>80</v>
      </c>
      <c r="AQ147" s="1" t="s">
        <v>80</v>
      </c>
      <c r="AR147" s="1" t="s">
        <v>86</v>
      </c>
      <c r="AS147" s="1" t="s">
        <v>80</v>
      </c>
      <c r="AT147" s="1" t="s">
        <v>78</v>
      </c>
      <c r="AU147" s="1" t="s">
        <v>519</v>
      </c>
      <c r="AV147" s="1" t="s">
        <v>520</v>
      </c>
      <c r="AW147" s="1" t="s">
        <v>97</v>
      </c>
      <c r="AX147" s="1" t="s">
        <v>521</v>
      </c>
      <c r="AY147" s="1" t="s">
        <v>84</v>
      </c>
      <c r="AZ147" s="1" t="s">
        <v>82</v>
      </c>
      <c r="BA147" s="1" t="s">
        <v>522</v>
      </c>
      <c r="BG147" s="1" t="s">
        <v>81</v>
      </c>
      <c r="BH147" s="1" t="s">
        <v>87</v>
      </c>
      <c r="BI147" s="1" t="s">
        <v>87</v>
      </c>
      <c r="BK147" s="1" t="s">
        <v>81</v>
      </c>
      <c r="BL147" s="1" t="s">
        <v>81</v>
      </c>
      <c r="BN147" s="1" t="s">
        <v>97</v>
      </c>
    </row>
    <row r="148" spans="1:66" ht="12.75" x14ac:dyDescent="0.35">
      <c r="A148" s="2">
        <v>43131.302903113421</v>
      </c>
      <c r="B148" s="1" t="s">
        <v>65</v>
      </c>
      <c r="C148" s="1" t="s">
        <v>107</v>
      </c>
      <c r="D148" s="1" t="s">
        <v>523</v>
      </c>
      <c r="E148" s="1" t="s">
        <v>68</v>
      </c>
      <c r="F148" s="1" t="s">
        <v>101</v>
      </c>
      <c r="G148" s="1" t="s">
        <v>240</v>
      </c>
      <c r="H148" s="1" t="s">
        <v>71</v>
      </c>
      <c r="I148" s="1" t="s">
        <v>74</v>
      </c>
      <c r="J148" s="1" t="s">
        <v>72</v>
      </c>
      <c r="K148" s="1" t="s">
        <v>74</v>
      </c>
      <c r="L148" s="1" t="s">
        <v>74</v>
      </c>
      <c r="M148" s="1" t="s">
        <v>72</v>
      </c>
      <c r="N148" s="1" t="s">
        <v>72</v>
      </c>
      <c r="O148" s="1" t="s">
        <v>72</v>
      </c>
      <c r="P148" s="1" t="s">
        <v>74</v>
      </c>
      <c r="Q148" s="1" t="s">
        <v>72</v>
      </c>
      <c r="R148" s="1" t="s">
        <v>73</v>
      </c>
      <c r="T148" s="1" t="s">
        <v>74</v>
      </c>
      <c r="U148" s="1" t="s">
        <v>72</v>
      </c>
      <c r="V148" s="1" t="s">
        <v>72</v>
      </c>
      <c r="W148" s="1" t="s">
        <v>72</v>
      </c>
      <c r="X148" s="1" t="s">
        <v>74</v>
      </c>
      <c r="AA148" s="1" t="s">
        <v>524</v>
      </c>
      <c r="AB148" s="1" t="s">
        <v>524</v>
      </c>
      <c r="AC148" s="1" t="s">
        <v>524</v>
      </c>
      <c r="AD148" s="1" t="s">
        <v>265</v>
      </c>
      <c r="AE148" s="1" t="s">
        <v>524</v>
      </c>
      <c r="AF148" s="1" t="s">
        <v>525</v>
      </c>
      <c r="AG148" s="1" t="s">
        <v>93</v>
      </c>
      <c r="AH148" s="1" t="s">
        <v>93</v>
      </c>
      <c r="AI148" s="1" t="s">
        <v>93</v>
      </c>
      <c r="AJ148" s="1" t="s">
        <v>119</v>
      </c>
      <c r="AK148" s="1" t="s">
        <v>81</v>
      </c>
      <c r="AL148" s="1" t="s">
        <v>79</v>
      </c>
      <c r="AM148" s="1" t="s">
        <v>81</v>
      </c>
      <c r="AN148" s="1" t="s">
        <v>81</v>
      </c>
      <c r="AO148" s="1" t="s">
        <v>81</v>
      </c>
      <c r="AP148" s="1" t="s">
        <v>81</v>
      </c>
      <c r="AQ148" s="1" t="s">
        <v>81</v>
      </c>
      <c r="AR148" s="1" t="s">
        <v>81</v>
      </c>
      <c r="AS148" s="1" t="s">
        <v>81</v>
      </c>
      <c r="AT148" s="1" t="s">
        <v>78</v>
      </c>
      <c r="AV148" s="1" t="s">
        <v>526</v>
      </c>
      <c r="AW148" s="1" t="s">
        <v>84</v>
      </c>
      <c r="AX148" s="1" t="s">
        <v>527</v>
      </c>
      <c r="AY148" s="1" t="s">
        <v>84</v>
      </c>
      <c r="AZ148" s="1" t="s">
        <v>82</v>
      </c>
      <c r="BB148" s="1">
        <v>1</v>
      </c>
      <c r="BC148" s="1">
        <v>2</v>
      </c>
      <c r="BD148" s="1" t="s">
        <v>81</v>
      </c>
      <c r="BE148" s="1" t="s">
        <v>81</v>
      </c>
      <c r="BF148" s="1" t="s">
        <v>81</v>
      </c>
      <c r="BG148" s="1" t="s">
        <v>81</v>
      </c>
      <c r="BH148" s="1" t="s">
        <v>81</v>
      </c>
      <c r="BI148" s="1" t="s">
        <v>81</v>
      </c>
      <c r="BJ148" s="1" t="s">
        <v>81</v>
      </c>
      <c r="BK148" s="1" t="s">
        <v>80</v>
      </c>
      <c r="BL148" s="1" t="s">
        <v>80</v>
      </c>
      <c r="BN148" s="1" t="s">
        <v>86</v>
      </c>
    </row>
    <row r="149" spans="1:66" ht="12.75" x14ac:dyDescent="0.35">
      <c r="A149" s="2">
        <v>43131.312275902776</v>
      </c>
      <c r="B149" s="1" t="s">
        <v>65</v>
      </c>
      <c r="C149" s="1" t="s">
        <v>167</v>
      </c>
      <c r="D149" s="1" t="s">
        <v>67</v>
      </c>
      <c r="E149" s="1" t="s">
        <v>68</v>
      </c>
      <c r="F149" s="1" t="s">
        <v>101</v>
      </c>
      <c r="G149" s="1" t="s">
        <v>94</v>
      </c>
      <c r="H149" s="1" t="s">
        <v>91</v>
      </c>
      <c r="I149" s="1" t="s">
        <v>72</v>
      </c>
      <c r="J149" s="1" t="s">
        <v>74</v>
      </c>
      <c r="K149" s="1" t="s">
        <v>74</v>
      </c>
      <c r="L149" s="1" t="s">
        <v>74</v>
      </c>
      <c r="M149" s="1" t="s">
        <v>74</v>
      </c>
      <c r="N149" s="1" t="s">
        <v>74</v>
      </c>
      <c r="O149" s="1" t="s">
        <v>74</v>
      </c>
      <c r="P149" s="1" t="s">
        <v>73</v>
      </c>
      <c r="Q149" s="1" t="s">
        <v>74</v>
      </c>
      <c r="R149" s="1" t="s">
        <v>72</v>
      </c>
      <c r="S149" s="1" t="s">
        <v>72</v>
      </c>
      <c r="T149" s="1" t="s">
        <v>72</v>
      </c>
      <c r="U149" s="1" t="s">
        <v>74</v>
      </c>
      <c r="V149" s="1" t="s">
        <v>74</v>
      </c>
      <c r="W149" s="1" t="s">
        <v>74</v>
      </c>
      <c r="X149" s="1" t="s">
        <v>74</v>
      </c>
      <c r="AA149" s="1" t="s">
        <v>93</v>
      </c>
      <c r="AB149" s="1" t="s">
        <v>76</v>
      </c>
      <c r="AC149" s="1" t="s">
        <v>93</v>
      </c>
      <c r="AD149" s="1" t="s">
        <v>94</v>
      </c>
      <c r="AE149" s="1" t="s">
        <v>93</v>
      </c>
      <c r="AF149" s="1" t="s">
        <v>93</v>
      </c>
      <c r="AG149" s="1" t="s">
        <v>93</v>
      </c>
      <c r="AH149" s="1" t="s">
        <v>76</v>
      </c>
      <c r="AI149" s="1" t="s">
        <v>93</v>
      </c>
      <c r="AJ149" s="1" t="s">
        <v>94</v>
      </c>
      <c r="AK149" s="1" t="s">
        <v>78</v>
      </c>
      <c r="AL149" s="1" t="s">
        <v>78</v>
      </c>
      <c r="AM149" s="1" t="s">
        <v>80</v>
      </c>
      <c r="AN149" s="1" t="s">
        <v>78</v>
      </c>
      <c r="AO149" s="1" t="s">
        <v>81</v>
      </c>
      <c r="AP149" s="1" t="s">
        <v>78</v>
      </c>
      <c r="AQ149" s="1" t="s">
        <v>78</v>
      </c>
      <c r="AR149" s="1" t="s">
        <v>80</v>
      </c>
      <c r="AS149" s="1" t="s">
        <v>97</v>
      </c>
      <c r="AT149" s="1" t="s">
        <v>78</v>
      </c>
      <c r="AW149" s="1" t="s">
        <v>84</v>
      </c>
      <c r="AY149" s="1" t="s">
        <v>84</v>
      </c>
      <c r="AZ149" s="1" t="s">
        <v>82</v>
      </c>
      <c r="BB149" s="1">
        <v>3</v>
      </c>
      <c r="BC149" s="1">
        <v>1</v>
      </c>
      <c r="BD149" s="1" t="s">
        <v>81</v>
      </c>
      <c r="BE149" s="1" t="s">
        <v>81</v>
      </c>
      <c r="BF149" s="1" t="s">
        <v>97</v>
      </c>
      <c r="BG149" s="1" t="s">
        <v>81</v>
      </c>
      <c r="BH149" s="1" t="s">
        <v>81</v>
      </c>
      <c r="BI149" s="1" t="s">
        <v>87</v>
      </c>
      <c r="BJ149" s="1" t="s">
        <v>87</v>
      </c>
      <c r="BK149" s="1" t="s">
        <v>87</v>
      </c>
      <c r="BL149" s="1" t="s">
        <v>87</v>
      </c>
      <c r="BN149" s="1" t="s">
        <v>86</v>
      </c>
    </row>
    <row r="150" spans="1:66" ht="12.75" x14ac:dyDescent="0.35">
      <c r="A150" s="2">
        <v>43131.313391203701</v>
      </c>
      <c r="B150" s="1" t="s">
        <v>65</v>
      </c>
      <c r="C150" s="1" t="s">
        <v>100</v>
      </c>
      <c r="D150" s="1" t="s">
        <v>67</v>
      </c>
      <c r="E150" s="1" t="s">
        <v>68</v>
      </c>
      <c r="F150" s="1" t="s">
        <v>69</v>
      </c>
      <c r="G150" s="1" t="s">
        <v>77</v>
      </c>
      <c r="H150" s="1" t="s">
        <v>124</v>
      </c>
      <c r="I150" s="1" t="s">
        <v>72</v>
      </c>
      <c r="J150" s="1" t="s">
        <v>73</v>
      </c>
      <c r="K150" s="1" t="s">
        <v>72</v>
      </c>
      <c r="L150" s="1" t="s">
        <v>72</v>
      </c>
      <c r="M150" s="1" t="s">
        <v>74</v>
      </c>
      <c r="N150" s="1" t="s">
        <v>74</v>
      </c>
      <c r="O150" s="1" t="s">
        <v>73</v>
      </c>
      <c r="P150" s="1" t="s">
        <v>73</v>
      </c>
      <c r="Q150" s="1" t="s">
        <v>72</v>
      </c>
      <c r="R150" s="1" t="s">
        <v>72</v>
      </c>
      <c r="S150" s="1" t="s">
        <v>72</v>
      </c>
      <c r="T150" s="1" t="s">
        <v>74</v>
      </c>
      <c r="U150" s="1" t="s">
        <v>74</v>
      </c>
      <c r="V150" s="1" t="s">
        <v>97</v>
      </c>
      <c r="W150" s="1" t="s">
        <v>72</v>
      </c>
      <c r="X150" s="1" t="s">
        <v>74</v>
      </c>
      <c r="Y150" s="1" t="s">
        <v>72</v>
      </c>
      <c r="AA150" s="1" t="s">
        <v>76</v>
      </c>
      <c r="AB150" s="1" t="s">
        <v>76</v>
      </c>
      <c r="AC150" s="1" t="s">
        <v>76</v>
      </c>
      <c r="AD150" s="1" t="s">
        <v>76</v>
      </c>
      <c r="AE150" s="1" t="s">
        <v>76</v>
      </c>
      <c r="AF150" s="1" t="s">
        <v>76</v>
      </c>
      <c r="AG150" s="1" t="s">
        <v>76</v>
      </c>
      <c r="AH150" s="1" t="s">
        <v>93</v>
      </c>
      <c r="AI150" s="1" t="s">
        <v>135</v>
      </c>
      <c r="AJ150" s="1" t="s">
        <v>93</v>
      </c>
      <c r="AK150" s="1" t="s">
        <v>81</v>
      </c>
      <c r="AL150" s="1" t="s">
        <v>86</v>
      </c>
      <c r="AM150" s="1" t="s">
        <v>86</v>
      </c>
      <c r="AN150" s="1" t="s">
        <v>81</v>
      </c>
      <c r="AO150" s="1" t="s">
        <v>86</v>
      </c>
      <c r="AP150" s="1" t="s">
        <v>81</v>
      </c>
      <c r="AQ150" s="1" t="s">
        <v>81</v>
      </c>
      <c r="AR150" s="1" t="s">
        <v>81</v>
      </c>
      <c r="AS150" s="1" t="s">
        <v>80</v>
      </c>
      <c r="AT150" s="1" t="s">
        <v>80</v>
      </c>
      <c r="AW150" s="1" t="s">
        <v>82</v>
      </c>
      <c r="AY150" s="1" t="s">
        <v>82</v>
      </c>
      <c r="AZ150" s="1" t="s">
        <v>82</v>
      </c>
      <c r="BB150" s="1">
        <v>1</v>
      </c>
      <c r="BC150" s="1">
        <v>1</v>
      </c>
      <c r="BN150" s="1" t="s">
        <v>86</v>
      </c>
    </row>
    <row r="151" spans="1:66" ht="12.75" x14ac:dyDescent="0.35">
      <c r="A151" s="2">
        <v>43131.32088939815</v>
      </c>
      <c r="B151" s="1" t="s">
        <v>65</v>
      </c>
      <c r="C151" s="1" t="s">
        <v>107</v>
      </c>
      <c r="D151" s="1" t="s">
        <v>108</v>
      </c>
      <c r="E151" s="1" t="s">
        <v>68</v>
      </c>
      <c r="F151" s="1" t="s">
        <v>101</v>
      </c>
      <c r="G151" s="1" t="s">
        <v>70</v>
      </c>
      <c r="H151" s="1" t="s">
        <v>124</v>
      </c>
      <c r="I151" s="1" t="s">
        <v>74</v>
      </c>
      <c r="J151" s="1" t="s">
        <v>73</v>
      </c>
      <c r="K151" s="1" t="s">
        <v>74</v>
      </c>
      <c r="L151" s="1" t="s">
        <v>74</v>
      </c>
      <c r="M151" s="1" t="s">
        <v>72</v>
      </c>
      <c r="N151" s="1" t="s">
        <v>74</v>
      </c>
      <c r="O151" s="1" t="s">
        <v>72</v>
      </c>
      <c r="P151" s="1" t="s">
        <v>73</v>
      </c>
      <c r="Q151" s="1" t="s">
        <v>73</v>
      </c>
      <c r="R151" s="1" t="s">
        <v>73</v>
      </c>
      <c r="S151" s="1" t="s">
        <v>72</v>
      </c>
      <c r="T151" s="1" t="s">
        <v>72</v>
      </c>
      <c r="U151" s="1" t="s">
        <v>72</v>
      </c>
      <c r="V151" s="1" t="s">
        <v>73</v>
      </c>
      <c r="W151" s="1" t="s">
        <v>72</v>
      </c>
      <c r="X151" s="1" t="s">
        <v>72</v>
      </c>
      <c r="AA151" s="1" t="s">
        <v>76</v>
      </c>
      <c r="AB151" s="1" t="s">
        <v>164</v>
      </c>
      <c r="AC151" s="1" t="s">
        <v>76</v>
      </c>
      <c r="AD151" s="1" t="s">
        <v>107</v>
      </c>
      <c r="AE151" s="1" t="s">
        <v>76</v>
      </c>
      <c r="AF151" s="1" t="s">
        <v>76</v>
      </c>
      <c r="AG151" s="1" t="s">
        <v>93</v>
      </c>
      <c r="AH151" s="1" t="s">
        <v>76</v>
      </c>
      <c r="AI151" s="1" t="s">
        <v>76</v>
      </c>
      <c r="AJ151" s="1" t="s">
        <v>76</v>
      </c>
      <c r="AK151" s="1" t="s">
        <v>78</v>
      </c>
      <c r="AL151" s="1" t="s">
        <v>78</v>
      </c>
      <c r="AM151" s="1" t="s">
        <v>78</v>
      </c>
      <c r="AN151" s="1" t="s">
        <v>78</v>
      </c>
      <c r="AO151" s="1" t="s">
        <v>78</v>
      </c>
      <c r="AP151" s="1" t="s">
        <v>78</v>
      </c>
      <c r="AQ151" s="1" t="s">
        <v>78</v>
      </c>
      <c r="AR151" s="1" t="s">
        <v>78</v>
      </c>
      <c r="AS151" s="1" t="s">
        <v>78</v>
      </c>
      <c r="AT151" s="1" t="s">
        <v>78</v>
      </c>
      <c r="AW151" s="1" t="s">
        <v>84</v>
      </c>
      <c r="AY151" s="1" t="s">
        <v>97</v>
      </c>
      <c r="AZ151" s="1" t="s">
        <v>84</v>
      </c>
      <c r="BB151" s="1">
        <v>5</v>
      </c>
      <c r="BC151" s="1">
        <v>3</v>
      </c>
      <c r="BD151" s="1" t="s">
        <v>87</v>
      </c>
      <c r="BE151" s="1" t="s">
        <v>80</v>
      </c>
      <c r="BF151" s="1" t="s">
        <v>86</v>
      </c>
      <c r="BG151" s="1" t="s">
        <v>87</v>
      </c>
      <c r="BH151" s="1" t="s">
        <v>87</v>
      </c>
      <c r="BI151" s="1" t="s">
        <v>87</v>
      </c>
      <c r="BJ151" s="1" t="s">
        <v>80</v>
      </c>
      <c r="BK151" s="1" t="s">
        <v>80</v>
      </c>
      <c r="BL151" s="1" t="s">
        <v>80</v>
      </c>
      <c r="BN151" s="1" t="s">
        <v>78</v>
      </c>
    </row>
    <row r="152" spans="1:66" ht="12.75" x14ac:dyDescent="0.35">
      <c r="A152" s="2">
        <v>43131.385516122682</v>
      </c>
      <c r="B152" s="1" t="s">
        <v>65</v>
      </c>
      <c r="C152" s="1" t="s">
        <v>528</v>
      </c>
      <c r="D152" s="1" t="s">
        <v>134</v>
      </c>
      <c r="E152" s="1" t="s">
        <v>68</v>
      </c>
      <c r="F152" s="1" t="s">
        <v>69</v>
      </c>
      <c r="G152" s="1" t="s">
        <v>70</v>
      </c>
      <c r="H152" s="1" t="s">
        <v>124</v>
      </c>
      <c r="L152" s="1" t="s">
        <v>72</v>
      </c>
      <c r="T152" s="1" t="s">
        <v>74</v>
      </c>
      <c r="W152" s="1" t="s">
        <v>74</v>
      </c>
      <c r="X152" s="1" t="s">
        <v>72</v>
      </c>
      <c r="AK152" s="1" t="s">
        <v>81</v>
      </c>
      <c r="AL152" s="1" t="s">
        <v>97</v>
      </c>
      <c r="AM152" s="1" t="s">
        <v>97</v>
      </c>
      <c r="AN152" s="1" t="s">
        <v>97</v>
      </c>
      <c r="AO152" s="1" t="s">
        <v>97</v>
      </c>
      <c r="AP152" s="1" t="s">
        <v>78</v>
      </c>
      <c r="AQ152" s="1" t="s">
        <v>78</v>
      </c>
      <c r="AR152" s="1" t="s">
        <v>97</v>
      </c>
      <c r="AS152" s="1" t="s">
        <v>97</v>
      </c>
      <c r="AT152" s="1" t="s">
        <v>97</v>
      </c>
      <c r="AW152" s="1" t="s">
        <v>97</v>
      </c>
      <c r="AY152" s="1" t="s">
        <v>84</v>
      </c>
      <c r="AZ152" s="1" t="s">
        <v>82</v>
      </c>
      <c r="BC152" s="1">
        <v>1</v>
      </c>
      <c r="BD152" s="1" t="s">
        <v>87</v>
      </c>
      <c r="BE152" s="1" t="s">
        <v>97</v>
      </c>
      <c r="BF152" s="1" t="s">
        <v>97</v>
      </c>
      <c r="BG152" s="1" t="s">
        <v>87</v>
      </c>
      <c r="BH152" s="1" t="s">
        <v>87</v>
      </c>
      <c r="BI152" s="1" t="s">
        <v>87</v>
      </c>
      <c r="BJ152" s="1" t="s">
        <v>87</v>
      </c>
      <c r="BK152" s="1" t="s">
        <v>87</v>
      </c>
      <c r="BL152" s="1" t="s">
        <v>87</v>
      </c>
      <c r="BM152" s="1" t="s">
        <v>529</v>
      </c>
      <c r="BN152" s="1" t="s">
        <v>86</v>
      </c>
    </row>
    <row r="153" spans="1:66" ht="12.75" x14ac:dyDescent="0.35">
      <c r="A153" s="2">
        <v>43131.417404930558</v>
      </c>
      <c r="B153" s="1" t="s">
        <v>65</v>
      </c>
      <c r="C153" s="1" t="s">
        <v>107</v>
      </c>
      <c r="D153" s="1" t="s">
        <v>108</v>
      </c>
      <c r="E153" s="1" t="s">
        <v>68</v>
      </c>
      <c r="F153" s="1" t="s">
        <v>69</v>
      </c>
      <c r="G153" s="1" t="s">
        <v>70</v>
      </c>
      <c r="H153" s="1" t="s">
        <v>71</v>
      </c>
      <c r="I153" s="1" t="s">
        <v>72</v>
      </c>
      <c r="J153" s="1" t="s">
        <v>73</v>
      </c>
      <c r="K153" s="1" t="s">
        <v>73</v>
      </c>
      <c r="L153" s="1" t="s">
        <v>72</v>
      </c>
      <c r="M153" s="1" t="s">
        <v>74</v>
      </c>
      <c r="N153" s="1" t="s">
        <v>74</v>
      </c>
      <c r="O153" s="1" t="s">
        <v>73</v>
      </c>
      <c r="P153" s="1" t="s">
        <v>73</v>
      </c>
      <c r="Q153" s="1" t="s">
        <v>73</v>
      </c>
      <c r="R153" s="1" t="s">
        <v>73</v>
      </c>
      <c r="S153" s="1" t="s">
        <v>72</v>
      </c>
      <c r="T153" s="1" t="s">
        <v>74</v>
      </c>
      <c r="U153" s="1" t="s">
        <v>74</v>
      </c>
      <c r="V153" s="1" t="s">
        <v>73</v>
      </c>
      <c r="W153" s="1" t="s">
        <v>74</v>
      </c>
      <c r="X153" s="1" t="s">
        <v>74</v>
      </c>
      <c r="Y153" s="1" t="s">
        <v>97</v>
      </c>
      <c r="AA153" s="1" t="s">
        <v>93</v>
      </c>
      <c r="AB153" s="1" t="s">
        <v>76</v>
      </c>
      <c r="AC153" s="1" t="s">
        <v>93</v>
      </c>
      <c r="AD153" s="1" t="s">
        <v>93</v>
      </c>
      <c r="AE153" s="1" t="s">
        <v>93</v>
      </c>
      <c r="AF153" s="1" t="s">
        <v>76</v>
      </c>
      <c r="AG153" s="1" t="s">
        <v>76</v>
      </c>
      <c r="AH153" s="1" t="s">
        <v>76</v>
      </c>
      <c r="AI153" s="1" t="s">
        <v>102</v>
      </c>
      <c r="AJ153" s="1" t="s">
        <v>107</v>
      </c>
      <c r="AK153" s="1" t="s">
        <v>86</v>
      </c>
      <c r="AL153" s="1" t="s">
        <v>86</v>
      </c>
      <c r="AM153" s="1" t="s">
        <v>78</v>
      </c>
      <c r="AN153" s="1" t="s">
        <v>78</v>
      </c>
      <c r="AO153" s="1" t="s">
        <v>78</v>
      </c>
      <c r="AP153" s="1" t="s">
        <v>78</v>
      </c>
      <c r="AQ153" s="1" t="s">
        <v>86</v>
      </c>
      <c r="AR153" s="1" t="s">
        <v>86</v>
      </c>
      <c r="AS153" s="1" t="s">
        <v>78</v>
      </c>
      <c r="AT153" s="1" t="s">
        <v>78</v>
      </c>
      <c r="AW153" s="1" t="s">
        <v>84</v>
      </c>
      <c r="AX153" s="1" t="s">
        <v>530</v>
      </c>
      <c r="AY153" s="1" t="s">
        <v>84</v>
      </c>
      <c r="AZ153" s="1" t="s">
        <v>82</v>
      </c>
      <c r="BA153" s="1" t="s">
        <v>531</v>
      </c>
      <c r="BB153" s="1">
        <v>12</v>
      </c>
      <c r="BC153" s="1">
        <v>3</v>
      </c>
      <c r="BD153" s="1" t="s">
        <v>87</v>
      </c>
      <c r="BE153" s="1" t="s">
        <v>87</v>
      </c>
      <c r="BF153" s="1" t="s">
        <v>87</v>
      </c>
      <c r="BG153" s="1" t="s">
        <v>86</v>
      </c>
      <c r="BH153" s="1" t="s">
        <v>87</v>
      </c>
      <c r="BI153" s="1" t="s">
        <v>87</v>
      </c>
      <c r="BJ153" s="1" t="s">
        <v>87</v>
      </c>
      <c r="BK153" s="1" t="s">
        <v>87</v>
      </c>
      <c r="BL153" s="1" t="s">
        <v>87</v>
      </c>
      <c r="BM153" s="1" t="s">
        <v>532</v>
      </c>
      <c r="BN153" s="1" t="s">
        <v>79</v>
      </c>
    </row>
    <row r="154" spans="1:66" ht="12.75" x14ac:dyDescent="0.35">
      <c r="A154" s="2">
        <v>43131.480740289349</v>
      </c>
      <c r="B154" s="1" t="s">
        <v>65</v>
      </c>
      <c r="C154" s="1" t="s">
        <v>167</v>
      </c>
      <c r="D154" s="1" t="s">
        <v>134</v>
      </c>
      <c r="E154" s="1" t="s">
        <v>68</v>
      </c>
      <c r="F154" s="1" t="s">
        <v>101</v>
      </c>
      <c r="G154" s="1" t="s">
        <v>77</v>
      </c>
      <c r="H154" s="1" t="s">
        <v>91</v>
      </c>
      <c r="I154" s="1" t="s">
        <v>72</v>
      </c>
      <c r="J154" s="1" t="s">
        <v>72</v>
      </c>
      <c r="K154" s="1" t="s">
        <v>74</v>
      </c>
      <c r="L154" s="1" t="s">
        <v>74</v>
      </c>
      <c r="M154" s="1" t="s">
        <v>72</v>
      </c>
      <c r="N154" s="1" t="s">
        <v>74</v>
      </c>
      <c r="O154" s="1" t="s">
        <v>73</v>
      </c>
      <c r="P154" s="1" t="s">
        <v>74</v>
      </c>
      <c r="Q154" s="1" t="s">
        <v>74</v>
      </c>
      <c r="R154" s="1" t="s">
        <v>73</v>
      </c>
      <c r="S154" s="1" t="s">
        <v>73</v>
      </c>
      <c r="T154" s="1" t="s">
        <v>74</v>
      </c>
      <c r="U154" s="1" t="s">
        <v>74</v>
      </c>
      <c r="V154" s="1" t="s">
        <v>74</v>
      </c>
      <c r="W154" s="1" t="s">
        <v>74</v>
      </c>
      <c r="X154" s="1" t="s">
        <v>72</v>
      </c>
      <c r="Y154" s="1" t="s">
        <v>73</v>
      </c>
      <c r="AA154" s="1" t="s">
        <v>76</v>
      </c>
      <c r="AB154" s="1" t="s">
        <v>94</v>
      </c>
      <c r="AC154" s="1" t="s">
        <v>76</v>
      </c>
      <c r="AD154" s="1" t="s">
        <v>76</v>
      </c>
      <c r="AE154" s="1" t="s">
        <v>76</v>
      </c>
      <c r="AF154" s="1" t="s">
        <v>76</v>
      </c>
      <c r="AG154" s="1" t="s">
        <v>76</v>
      </c>
      <c r="AH154" s="1" t="s">
        <v>76</v>
      </c>
      <c r="AI154" s="1" t="s">
        <v>94</v>
      </c>
      <c r="AJ154" s="1" t="s">
        <v>76</v>
      </c>
      <c r="AK154" s="1" t="s">
        <v>81</v>
      </c>
      <c r="AL154" s="1" t="s">
        <v>78</v>
      </c>
      <c r="AM154" s="1" t="s">
        <v>78</v>
      </c>
      <c r="AN154" s="1" t="s">
        <v>78</v>
      </c>
      <c r="AO154" s="1" t="s">
        <v>80</v>
      </c>
      <c r="AP154" s="1" t="s">
        <v>81</v>
      </c>
      <c r="AQ154" s="1" t="s">
        <v>80</v>
      </c>
      <c r="AR154" s="1" t="s">
        <v>81</v>
      </c>
      <c r="AS154" s="1" t="s">
        <v>81</v>
      </c>
      <c r="AT154" s="1" t="s">
        <v>81</v>
      </c>
      <c r="AU154" s="1" t="s">
        <v>533</v>
      </c>
      <c r="AV154" s="1" t="s">
        <v>534</v>
      </c>
      <c r="AW154" s="1" t="s">
        <v>84</v>
      </c>
      <c r="AX154" s="1" t="s">
        <v>535</v>
      </c>
      <c r="AY154" s="1" t="s">
        <v>84</v>
      </c>
      <c r="AZ154" s="1" t="s">
        <v>82</v>
      </c>
      <c r="BA154" s="1" t="s">
        <v>536</v>
      </c>
      <c r="BB154" s="1">
        <v>3</v>
      </c>
      <c r="BC154" s="1">
        <v>3</v>
      </c>
      <c r="BD154" s="1" t="s">
        <v>87</v>
      </c>
      <c r="BE154" s="1" t="s">
        <v>87</v>
      </c>
      <c r="BF154" s="1" t="s">
        <v>87</v>
      </c>
      <c r="BG154" s="1" t="s">
        <v>87</v>
      </c>
      <c r="BH154" s="1" t="s">
        <v>80</v>
      </c>
      <c r="BI154" s="1" t="s">
        <v>87</v>
      </c>
      <c r="BJ154" s="1" t="s">
        <v>81</v>
      </c>
      <c r="BK154" s="1" t="s">
        <v>81</v>
      </c>
      <c r="BL154" s="1" t="s">
        <v>81</v>
      </c>
      <c r="BM154" s="1" t="s">
        <v>537</v>
      </c>
      <c r="BN154" s="1" t="s">
        <v>80</v>
      </c>
    </row>
    <row r="155" spans="1:66" ht="12.75" x14ac:dyDescent="0.35">
      <c r="A155" s="2">
        <v>43131.556680879628</v>
      </c>
      <c r="B155" s="1" t="s">
        <v>65</v>
      </c>
      <c r="C155" s="1" t="s">
        <v>100</v>
      </c>
      <c r="D155" s="1" t="s">
        <v>67</v>
      </c>
      <c r="E155" s="1" t="s">
        <v>68</v>
      </c>
      <c r="F155" s="1" t="s">
        <v>69</v>
      </c>
      <c r="G155" s="1" t="s">
        <v>77</v>
      </c>
      <c r="H155" s="1" t="s">
        <v>91</v>
      </c>
      <c r="I155" s="1" t="s">
        <v>74</v>
      </c>
      <c r="J155" s="1" t="s">
        <v>73</v>
      </c>
      <c r="K155" s="1" t="s">
        <v>74</v>
      </c>
      <c r="L155" s="1" t="s">
        <v>72</v>
      </c>
      <c r="M155" s="1" t="s">
        <v>97</v>
      </c>
      <c r="N155" s="1" t="s">
        <v>74</v>
      </c>
      <c r="O155" s="1" t="s">
        <v>73</v>
      </c>
      <c r="P155" s="1" t="s">
        <v>73</v>
      </c>
      <c r="Q155" s="1" t="s">
        <v>74</v>
      </c>
      <c r="R155" s="1" t="s">
        <v>73</v>
      </c>
      <c r="S155" s="1" t="s">
        <v>72</v>
      </c>
      <c r="T155" s="1" t="s">
        <v>72</v>
      </c>
      <c r="U155" s="1" t="s">
        <v>74</v>
      </c>
      <c r="V155" s="1" t="s">
        <v>74</v>
      </c>
      <c r="W155" s="1" t="s">
        <v>74</v>
      </c>
      <c r="X155" s="1" t="s">
        <v>72</v>
      </c>
      <c r="Y155" s="1" t="s">
        <v>97</v>
      </c>
      <c r="AA155" s="1" t="s">
        <v>94</v>
      </c>
      <c r="AB155" s="1" t="s">
        <v>94</v>
      </c>
      <c r="AC155" s="1" t="s">
        <v>76</v>
      </c>
      <c r="AD155" s="1" t="s">
        <v>76</v>
      </c>
      <c r="AE155" s="1" t="s">
        <v>93</v>
      </c>
      <c r="AF155" s="1" t="s">
        <v>93</v>
      </c>
      <c r="AG155" s="1" t="s">
        <v>93</v>
      </c>
      <c r="AH155" s="1" t="s">
        <v>76</v>
      </c>
      <c r="AI155" s="1" t="s">
        <v>76</v>
      </c>
      <c r="AJ155" s="1" t="s">
        <v>76</v>
      </c>
      <c r="AK155" s="1" t="s">
        <v>78</v>
      </c>
      <c r="AL155" s="1" t="s">
        <v>78</v>
      </c>
      <c r="AM155" s="1" t="s">
        <v>81</v>
      </c>
      <c r="AN155" s="1" t="s">
        <v>78</v>
      </c>
      <c r="AO155" s="1" t="s">
        <v>78</v>
      </c>
      <c r="AP155" s="1" t="s">
        <v>78</v>
      </c>
      <c r="AQ155" s="1" t="s">
        <v>78</v>
      </c>
      <c r="AR155" s="1" t="s">
        <v>81</v>
      </c>
      <c r="AS155" s="1" t="s">
        <v>81</v>
      </c>
      <c r="AT155" s="1" t="s">
        <v>80</v>
      </c>
      <c r="AW155" s="1" t="s">
        <v>84</v>
      </c>
      <c r="AY155" s="1" t="s">
        <v>84</v>
      </c>
      <c r="AZ155" s="1" t="s">
        <v>84</v>
      </c>
      <c r="BB155" s="1">
        <v>3</v>
      </c>
      <c r="BC155" s="1">
        <v>2</v>
      </c>
      <c r="BD155" s="1" t="s">
        <v>87</v>
      </c>
      <c r="BE155" s="1" t="s">
        <v>81</v>
      </c>
      <c r="BF155" s="1" t="s">
        <v>80</v>
      </c>
      <c r="BG155" s="1" t="s">
        <v>81</v>
      </c>
      <c r="BH155" s="1" t="s">
        <v>87</v>
      </c>
      <c r="BI155" s="1" t="s">
        <v>87</v>
      </c>
      <c r="BJ155" s="1" t="s">
        <v>81</v>
      </c>
      <c r="BK155" s="1" t="s">
        <v>87</v>
      </c>
      <c r="BL155" s="1" t="s">
        <v>87</v>
      </c>
      <c r="BN155" s="1" t="s">
        <v>86</v>
      </c>
    </row>
    <row r="156" spans="1:66" ht="12.75" x14ac:dyDescent="0.35">
      <c r="A156" s="2">
        <v>43131.771300011576</v>
      </c>
      <c r="B156" s="1" t="s">
        <v>65</v>
      </c>
      <c r="C156" s="1" t="s">
        <v>100</v>
      </c>
      <c r="D156" s="1" t="s">
        <v>67</v>
      </c>
      <c r="E156" s="1" t="s">
        <v>68</v>
      </c>
      <c r="F156" s="1" t="s">
        <v>69</v>
      </c>
      <c r="G156" s="1" t="s">
        <v>77</v>
      </c>
      <c r="H156" s="1" t="s">
        <v>124</v>
      </c>
      <c r="K156" s="1" t="s">
        <v>73</v>
      </c>
      <c r="M156" s="1" t="s">
        <v>73</v>
      </c>
      <c r="N156" s="1" t="s">
        <v>73</v>
      </c>
      <c r="AA156" s="1" t="s">
        <v>94</v>
      </c>
      <c r="AB156" s="1" t="s">
        <v>94</v>
      </c>
      <c r="AE156" s="1" t="s">
        <v>94</v>
      </c>
      <c r="AI156" s="1" t="s">
        <v>94</v>
      </c>
      <c r="AK156" s="1" t="s">
        <v>79</v>
      </c>
      <c r="AL156" s="1" t="s">
        <v>79</v>
      </c>
      <c r="AM156" s="1" t="s">
        <v>79</v>
      </c>
      <c r="AN156" s="1" t="s">
        <v>79</v>
      </c>
      <c r="AO156" s="1" t="s">
        <v>79</v>
      </c>
      <c r="AP156" s="1" t="s">
        <v>79</v>
      </c>
      <c r="AQ156" s="1" t="s">
        <v>79</v>
      </c>
      <c r="AR156" s="1" t="s">
        <v>79</v>
      </c>
      <c r="AS156" s="1" t="s">
        <v>79</v>
      </c>
      <c r="AT156" s="1" t="s">
        <v>79</v>
      </c>
      <c r="AW156" s="1" t="s">
        <v>84</v>
      </c>
      <c r="AX156" s="1" t="s">
        <v>538</v>
      </c>
      <c r="AY156" s="1" t="s">
        <v>84</v>
      </c>
      <c r="AZ156" s="1" t="s">
        <v>84</v>
      </c>
      <c r="BA156" s="1">
        <v>200</v>
      </c>
      <c r="BC156" s="1">
        <v>5</v>
      </c>
      <c r="BD156" s="1" t="s">
        <v>79</v>
      </c>
      <c r="BE156" s="1" t="s">
        <v>79</v>
      </c>
      <c r="BF156" s="1" t="s">
        <v>79</v>
      </c>
      <c r="BG156" s="1" t="s">
        <v>79</v>
      </c>
      <c r="BH156" s="1" t="s">
        <v>79</v>
      </c>
      <c r="BI156" s="1" t="s">
        <v>79</v>
      </c>
      <c r="BJ156" s="1" t="s">
        <v>79</v>
      </c>
      <c r="BK156" s="1" t="s">
        <v>86</v>
      </c>
      <c r="BL156" s="1" t="s">
        <v>86</v>
      </c>
      <c r="BN156" s="1" t="s">
        <v>86</v>
      </c>
    </row>
    <row r="157" spans="1:66" ht="12.75" x14ac:dyDescent="0.35">
      <c r="A157" s="2">
        <v>43131.84365461806</v>
      </c>
      <c r="B157" s="1" t="s">
        <v>65</v>
      </c>
      <c r="C157" s="1" t="s">
        <v>100</v>
      </c>
      <c r="D157" s="1" t="s">
        <v>67</v>
      </c>
      <c r="E157" s="1" t="s">
        <v>68</v>
      </c>
      <c r="F157" s="1" t="s">
        <v>101</v>
      </c>
      <c r="G157" s="1" t="s">
        <v>94</v>
      </c>
      <c r="H157" s="1" t="s">
        <v>124</v>
      </c>
      <c r="I157" s="1" t="s">
        <v>74</v>
      </c>
      <c r="J157" s="1" t="s">
        <v>97</v>
      </c>
      <c r="K157" s="1" t="s">
        <v>74</v>
      </c>
      <c r="L157" s="1" t="s">
        <v>72</v>
      </c>
      <c r="M157" s="1" t="s">
        <v>72</v>
      </c>
      <c r="N157" s="1" t="s">
        <v>72</v>
      </c>
      <c r="O157" s="1" t="s">
        <v>97</v>
      </c>
      <c r="P157" s="1" t="s">
        <v>97</v>
      </c>
      <c r="Q157" s="1" t="s">
        <v>97</v>
      </c>
      <c r="R157" s="1" t="s">
        <v>97</v>
      </c>
      <c r="S157" s="1" t="s">
        <v>72</v>
      </c>
      <c r="T157" s="1" t="s">
        <v>97</v>
      </c>
      <c r="U157" s="1" t="s">
        <v>97</v>
      </c>
      <c r="V157" s="1" t="s">
        <v>74</v>
      </c>
      <c r="W157" s="1" t="s">
        <v>97</v>
      </c>
      <c r="X157" s="1" t="s">
        <v>74</v>
      </c>
      <c r="Y157" s="1" t="s">
        <v>97</v>
      </c>
      <c r="AA157" s="1" t="s">
        <v>102</v>
      </c>
      <c r="AB157" s="1" t="s">
        <v>102</v>
      </c>
      <c r="AC157" s="1" t="s">
        <v>93</v>
      </c>
      <c r="AD157" s="1" t="s">
        <v>102</v>
      </c>
      <c r="AE157" s="1" t="s">
        <v>93</v>
      </c>
      <c r="AF157" s="1" t="s">
        <v>76</v>
      </c>
      <c r="AG157" s="1" t="s">
        <v>76</v>
      </c>
      <c r="AH157" s="1" t="s">
        <v>76</v>
      </c>
      <c r="AI157" s="1" t="s">
        <v>76</v>
      </c>
      <c r="AJ157" s="1" t="s">
        <v>76</v>
      </c>
      <c r="AK157" s="1" t="s">
        <v>78</v>
      </c>
      <c r="AL157" s="1" t="s">
        <v>78</v>
      </c>
      <c r="AM157" s="1" t="s">
        <v>81</v>
      </c>
      <c r="AN157" s="1" t="s">
        <v>78</v>
      </c>
      <c r="AO157" s="1" t="s">
        <v>80</v>
      </c>
      <c r="AP157" s="1" t="s">
        <v>81</v>
      </c>
      <c r="AQ157" s="1" t="s">
        <v>78</v>
      </c>
      <c r="AR157" s="1" t="s">
        <v>80</v>
      </c>
      <c r="AS157" s="1" t="s">
        <v>81</v>
      </c>
      <c r="AT157" s="1" t="s">
        <v>78</v>
      </c>
      <c r="AV157" s="1" t="s">
        <v>539</v>
      </c>
      <c r="AW157" s="1" t="s">
        <v>84</v>
      </c>
      <c r="AX157" s="1" t="s">
        <v>540</v>
      </c>
      <c r="AY157" s="1" t="s">
        <v>84</v>
      </c>
      <c r="AZ157" s="1" t="s">
        <v>97</v>
      </c>
      <c r="BA157" s="1" t="s">
        <v>541</v>
      </c>
      <c r="BB157" s="1">
        <v>3</v>
      </c>
      <c r="BC157" s="1">
        <v>4</v>
      </c>
      <c r="BD157" s="1" t="s">
        <v>81</v>
      </c>
      <c r="BE157" s="1" t="s">
        <v>81</v>
      </c>
      <c r="BF157" s="1" t="s">
        <v>81</v>
      </c>
      <c r="BG157" s="1" t="s">
        <v>81</v>
      </c>
      <c r="BH157" s="1" t="s">
        <v>87</v>
      </c>
      <c r="BI157" s="1" t="s">
        <v>87</v>
      </c>
      <c r="BJ157" s="1" t="s">
        <v>87</v>
      </c>
      <c r="BK157" s="1" t="s">
        <v>81</v>
      </c>
      <c r="BL157" s="1" t="s">
        <v>81</v>
      </c>
      <c r="BN157" s="1" t="s">
        <v>86</v>
      </c>
    </row>
    <row r="158" spans="1:66" ht="12.75" x14ac:dyDescent="0.35">
      <c r="A158" s="2">
        <v>43131.956229907402</v>
      </c>
      <c r="B158" s="1" t="s">
        <v>65</v>
      </c>
      <c r="C158" s="1" t="s">
        <v>66</v>
      </c>
      <c r="D158" s="1" t="s">
        <v>67</v>
      </c>
      <c r="E158" s="1" t="s">
        <v>68</v>
      </c>
      <c r="F158" s="1" t="s">
        <v>69</v>
      </c>
      <c r="G158" s="1" t="s">
        <v>77</v>
      </c>
      <c r="H158" s="1" t="s">
        <v>124</v>
      </c>
      <c r="I158" s="1" t="s">
        <v>73</v>
      </c>
      <c r="K158" s="1" t="s">
        <v>73</v>
      </c>
      <c r="M158" s="1" t="s">
        <v>73</v>
      </c>
      <c r="Q158" s="1" t="s">
        <v>73</v>
      </c>
      <c r="U158" s="1" t="s">
        <v>73</v>
      </c>
      <c r="W158" s="1" t="s">
        <v>73</v>
      </c>
      <c r="AA158" s="1" t="s">
        <v>94</v>
      </c>
      <c r="AB158" s="1" t="s">
        <v>94</v>
      </c>
      <c r="AC158" s="1" t="s">
        <v>94</v>
      </c>
      <c r="AD158" s="1" t="s">
        <v>94</v>
      </c>
      <c r="AE158" s="1" t="s">
        <v>94</v>
      </c>
      <c r="AF158" s="1" t="s">
        <v>94</v>
      </c>
      <c r="AI158" s="1" t="s">
        <v>94</v>
      </c>
      <c r="AK158" s="1" t="s">
        <v>78</v>
      </c>
      <c r="AL158" s="1" t="s">
        <v>81</v>
      </c>
      <c r="AM158" s="1" t="s">
        <v>97</v>
      </c>
      <c r="AN158" s="1" t="s">
        <v>81</v>
      </c>
      <c r="AO158" s="1" t="s">
        <v>78</v>
      </c>
      <c r="AP158" s="1" t="s">
        <v>78</v>
      </c>
      <c r="AQ158" s="1" t="s">
        <v>78</v>
      </c>
      <c r="AR158" s="1" t="s">
        <v>97</v>
      </c>
      <c r="AS158" s="1" t="s">
        <v>78</v>
      </c>
      <c r="AT158" s="1" t="s">
        <v>78</v>
      </c>
      <c r="AW158" s="1" t="s">
        <v>84</v>
      </c>
      <c r="AX158" s="1" t="s">
        <v>542</v>
      </c>
      <c r="AY158" s="1" t="s">
        <v>82</v>
      </c>
      <c r="AZ158" s="1" t="s">
        <v>82</v>
      </c>
      <c r="BB158" s="1">
        <v>1</v>
      </c>
      <c r="BC158" s="1">
        <v>2</v>
      </c>
      <c r="BD158" s="1" t="s">
        <v>87</v>
      </c>
      <c r="BE158" s="1" t="s">
        <v>87</v>
      </c>
      <c r="BF158" s="1" t="s">
        <v>87</v>
      </c>
      <c r="BG158" s="1" t="s">
        <v>87</v>
      </c>
      <c r="BH158" s="1" t="s">
        <v>87</v>
      </c>
      <c r="BI158" s="1" t="s">
        <v>87</v>
      </c>
      <c r="BJ158" s="1" t="s">
        <v>87</v>
      </c>
      <c r="BK158" s="1" t="s">
        <v>87</v>
      </c>
      <c r="BL158" s="1" t="s">
        <v>87</v>
      </c>
      <c r="BN158" s="1" t="s">
        <v>86</v>
      </c>
    </row>
    <row r="159" spans="1:66" ht="12.75" x14ac:dyDescent="0.35">
      <c r="A159" s="2">
        <v>43132.009296539356</v>
      </c>
      <c r="B159" s="1" t="s">
        <v>65</v>
      </c>
      <c r="C159" s="1" t="s">
        <v>66</v>
      </c>
      <c r="D159" s="1" t="s">
        <v>155</v>
      </c>
      <c r="E159" s="1" t="s">
        <v>68</v>
      </c>
      <c r="F159" s="1" t="s">
        <v>168</v>
      </c>
      <c r="G159" s="1" t="s">
        <v>77</v>
      </c>
      <c r="H159" s="1" t="s">
        <v>71</v>
      </c>
      <c r="I159" s="1" t="s">
        <v>74</v>
      </c>
      <c r="J159" s="1" t="s">
        <v>74</v>
      </c>
      <c r="K159" s="1" t="s">
        <v>74</v>
      </c>
      <c r="L159" s="1" t="s">
        <v>72</v>
      </c>
      <c r="M159" s="1" t="s">
        <v>72</v>
      </c>
      <c r="N159" s="1" t="s">
        <v>72</v>
      </c>
      <c r="O159" s="1" t="s">
        <v>72</v>
      </c>
      <c r="P159" s="1" t="s">
        <v>72</v>
      </c>
      <c r="Q159" s="1" t="s">
        <v>74</v>
      </c>
      <c r="R159" s="1" t="s">
        <v>72</v>
      </c>
      <c r="S159" s="1" t="s">
        <v>72</v>
      </c>
      <c r="T159" s="1" t="s">
        <v>74</v>
      </c>
      <c r="U159" s="1" t="s">
        <v>74</v>
      </c>
      <c r="V159" s="1" t="s">
        <v>72</v>
      </c>
      <c r="W159" s="1" t="s">
        <v>72</v>
      </c>
      <c r="X159" s="1" t="s">
        <v>72</v>
      </c>
      <c r="AA159" s="1" t="s">
        <v>93</v>
      </c>
      <c r="AB159" s="1" t="s">
        <v>76</v>
      </c>
      <c r="AC159" s="1" t="s">
        <v>76</v>
      </c>
      <c r="AD159" s="1" t="s">
        <v>93</v>
      </c>
      <c r="AE159" s="1" t="s">
        <v>93</v>
      </c>
      <c r="AF159" s="1" t="s">
        <v>93</v>
      </c>
      <c r="AG159" s="1" t="s">
        <v>93</v>
      </c>
      <c r="AH159" s="1" t="s">
        <v>76</v>
      </c>
      <c r="AI159" s="1" t="s">
        <v>93</v>
      </c>
      <c r="AJ159" s="1" t="s">
        <v>93</v>
      </c>
      <c r="AK159" s="1" t="s">
        <v>81</v>
      </c>
      <c r="AL159" s="1" t="s">
        <v>86</v>
      </c>
      <c r="AM159" s="1" t="s">
        <v>86</v>
      </c>
      <c r="AN159" s="1" t="s">
        <v>78</v>
      </c>
      <c r="AO159" s="1" t="s">
        <v>81</v>
      </c>
      <c r="AP159" s="1" t="s">
        <v>81</v>
      </c>
      <c r="AQ159" s="1" t="s">
        <v>81</v>
      </c>
      <c r="AR159" s="1" t="s">
        <v>86</v>
      </c>
      <c r="AS159" s="1" t="s">
        <v>81</v>
      </c>
      <c r="AT159" s="1" t="s">
        <v>81</v>
      </c>
      <c r="AW159" s="1" t="s">
        <v>84</v>
      </c>
      <c r="AY159" s="1" t="s">
        <v>84</v>
      </c>
      <c r="AZ159" s="1" t="s">
        <v>82</v>
      </c>
      <c r="BB159" s="1">
        <v>1</v>
      </c>
      <c r="BC159" s="1">
        <v>3</v>
      </c>
      <c r="BD159" s="1" t="s">
        <v>81</v>
      </c>
      <c r="BE159" s="1" t="s">
        <v>87</v>
      </c>
      <c r="BF159" s="1" t="s">
        <v>97</v>
      </c>
      <c r="BG159" s="1" t="s">
        <v>80</v>
      </c>
      <c r="BH159" s="1" t="s">
        <v>87</v>
      </c>
      <c r="BI159" s="1" t="s">
        <v>81</v>
      </c>
      <c r="BJ159" s="1" t="s">
        <v>81</v>
      </c>
      <c r="BK159" s="1" t="s">
        <v>81</v>
      </c>
      <c r="BL159" s="1" t="s">
        <v>81</v>
      </c>
      <c r="BN159" s="1" t="s">
        <v>86</v>
      </c>
    </row>
    <row r="160" spans="1:66" ht="12.75" x14ac:dyDescent="0.35">
      <c r="A160" s="2">
        <v>43132.121605115739</v>
      </c>
      <c r="B160" s="1" t="s">
        <v>65</v>
      </c>
      <c r="C160" s="1" t="s">
        <v>167</v>
      </c>
      <c r="D160" s="1" t="s">
        <v>67</v>
      </c>
      <c r="E160" s="1" t="s">
        <v>68</v>
      </c>
      <c r="F160" s="1" t="s">
        <v>69</v>
      </c>
      <c r="G160" s="1" t="s">
        <v>77</v>
      </c>
      <c r="H160" s="1" t="s">
        <v>91</v>
      </c>
      <c r="I160" s="1" t="s">
        <v>73</v>
      </c>
      <c r="J160" s="1" t="s">
        <v>73</v>
      </c>
      <c r="K160" s="1" t="s">
        <v>72</v>
      </c>
      <c r="L160" s="1" t="s">
        <v>74</v>
      </c>
      <c r="M160" s="1" t="s">
        <v>72</v>
      </c>
      <c r="N160" s="1" t="s">
        <v>74</v>
      </c>
      <c r="O160" s="1" t="s">
        <v>73</v>
      </c>
      <c r="P160" s="1" t="s">
        <v>72</v>
      </c>
      <c r="Q160" s="1" t="s">
        <v>72</v>
      </c>
      <c r="R160" s="1" t="s">
        <v>73</v>
      </c>
      <c r="S160" s="1" t="s">
        <v>73</v>
      </c>
      <c r="T160" s="1" t="s">
        <v>73</v>
      </c>
      <c r="U160" s="1" t="s">
        <v>72</v>
      </c>
      <c r="V160" s="1" t="s">
        <v>74</v>
      </c>
      <c r="W160" s="1" t="s">
        <v>74</v>
      </c>
      <c r="X160" s="1" t="s">
        <v>72</v>
      </c>
      <c r="AA160" s="1" t="s">
        <v>76</v>
      </c>
      <c r="AB160" s="1" t="s">
        <v>76</v>
      </c>
      <c r="AC160" s="1" t="s">
        <v>76</v>
      </c>
      <c r="AD160" s="1" t="s">
        <v>76</v>
      </c>
      <c r="AE160" s="1" t="s">
        <v>76</v>
      </c>
      <c r="AF160" s="1" t="s">
        <v>76</v>
      </c>
      <c r="AG160" s="1" t="s">
        <v>76</v>
      </c>
      <c r="AH160" s="1" t="s">
        <v>76</v>
      </c>
      <c r="AJ160" s="1" t="s">
        <v>76</v>
      </c>
      <c r="AK160" s="1" t="s">
        <v>81</v>
      </c>
      <c r="AL160" s="1" t="s">
        <v>78</v>
      </c>
      <c r="AM160" s="1" t="s">
        <v>97</v>
      </c>
      <c r="AN160" s="1" t="s">
        <v>81</v>
      </c>
      <c r="AO160" s="1" t="s">
        <v>80</v>
      </c>
      <c r="AP160" s="1" t="s">
        <v>80</v>
      </c>
      <c r="AQ160" s="1" t="s">
        <v>80</v>
      </c>
      <c r="AR160" s="1" t="s">
        <v>80</v>
      </c>
      <c r="AS160" s="1" t="s">
        <v>80</v>
      </c>
      <c r="AT160" s="1" t="s">
        <v>81</v>
      </c>
      <c r="AW160" s="1" t="s">
        <v>84</v>
      </c>
      <c r="AY160" s="1" t="s">
        <v>84</v>
      </c>
      <c r="AZ160" s="1" t="s">
        <v>97</v>
      </c>
      <c r="BB160" s="1">
        <v>2</v>
      </c>
      <c r="BC160" s="1">
        <v>2</v>
      </c>
      <c r="BD160" s="1" t="s">
        <v>81</v>
      </c>
      <c r="BE160" s="1" t="s">
        <v>81</v>
      </c>
      <c r="BF160" s="1" t="s">
        <v>81</v>
      </c>
      <c r="BG160" s="1" t="s">
        <v>81</v>
      </c>
      <c r="BH160" s="1" t="s">
        <v>81</v>
      </c>
      <c r="BI160" s="1" t="s">
        <v>87</v>
      </c>
      <c r="BJ160" s="1" t="s">
        <v>87</v>
      </c>
      <c r="BK160" s="1" t="s">
        <v>80</v>
      </c>
      <c r="BL160" s="1" t="s">
        <v>80</v>
      </c>
      <c r="BN160" s="1" t="s">
        <v>79</v>
      </c>
    </row>
    <row r="161" spans="1:66" ht="12.75" x14ac:dyDescent="0.35">
      <c r="A161" s="2">
        <v>43132.174135682872</v>
      </c>
      <c r="B161" s="1" t="s">
        <v>65</v>
      </c>
      <c r="C161" s="1" t="s">
        <v>117</v>
      </c>
      <c r="D161" s="1" t="s">
        <v>108</v>
      </c>
      <c r="E161" s="1" t="s">
        <v>68</v>
      </c>
      <c r="F161" s="1" t="s">
        <v>101</v>
      </c>
      <c r="G161" s="1" t="s">
        <v>117</v>
      </c>
      <c r="H161" s="1" t="s">
        <v>71</v>
      </c>
      <c r="I161" s="1" t="s">
        <v>72</v>
      </c>
      <c r="J161" s="1" t="s">
        <v>73</v>
      </c>
      <c r="K161" s="1" t="s">
        <v>97</v>
      </c>
      <c r="L161" s="1" t="s">
        <v>97</v>
      </c>
      <c r="M161" s="1" t="s">
        <v>72</v>
      </c>
      <c r="N161" s="1" t="s">
        <v>72</v>
      </c>
      <c r="O161" s="1" t="s">
        <v>73</v>
      </c>
      <c r="P161" s="1" t="s">
        <v>73</v>
      </c>
      <c r="Q161" s="1" t="s">
        <v>73</v>
      </c>
      <c r="R161" s="1" t="s">
        <v>72</v>
      </c>
      <c r="S161" s="1" t="s">
        <v>73</v>
      </c>
      <c r="T161" s="1" t="s">
        <v>74</v>
      </c>
      <c r="U161" s="1" t="s">
        <v>72</v>
      </c>
      <c r="V161" s="1" t="s">
        <v>97</v>
      </c>
      <c r="W161" s="1" t="s">
        <v>74</v>
      </c>
      <c r="X161" s="1" t="s">
        <v>74</v>
      </c>
      <c r="Y161" s="1" t="s">
        <v>97</v>
      </c>
      <c r="AA161" s="1" t="s">
        <v>76</v>
      </c>
      <c r="AB161" s="1" t="s">
        <v>76</v>
      </c>
      <c r="AC161" s="1" t="s">
        <v>76</v>
      </c>
      <c r="AD161" s="1" t="s">
        <v>76</v>
      </c>
      <c r="AE161" s="1" t="s">
        <v>117</v>
      </c>
      <c r="AF161" s="1" t="s">
        <v>76</v>
      </c>
      <c r="AG161" s="1" t="s">
        <v>76</v>
      </c>
      <c r="AH161" s="1" t="s">
        <v>76</v>
      </c>
      <c r="AI161" s="1" t="s">
        <v>76</v>
      </c>
      <c r="AJ161" s="1" t="s">
        <v>117</v>
      </c>
      <c r="AK161" s="1" t="s">
        <v>80</v>
      </c>
      <c r="AL161" s="1" t="s">
        <v>80</v>
      </c>
      <c r="AM161" s="1" t="s">
        <v>80</v>
      </c>
      <c r="AN161" s="1" t="s">
        <v>80</v>
      </c>
      <c r="AO161" s="1" t="s">
        <v>80</v>
      </c>
      <c r="AP161" s="1" t="s">
        <v>81</v>
      </c>
      <c r="AQ161" s="1" t="s">
        <v>81</v>
      </c>
      <c r="AR161" s="1" t="s">
        <v>80</v>
      </c>
      <c r="AS161" s="1" t="s">
        <v>80</v>
      </c>
      <c r="AT161" s="1" t="s">
        <v>78</v>
      </c>
      <c r="AW161" s="1" t="s">
        <v>84</v>
      </c>
      <c r="AX161" s="1" t="s">
        <v>543</v>
      </c>
      <c r="AY161" s="1" t="s">
        <v>84</v>
      </c>
      <c r="AZ161" s="1" t="s">
        <v>82</v>
      </c>
      <c r="BD161" s="1" t="s">
        <v>81</v>
      </c>
      <c r="BE161" s="1" t="s">
        <v>81</v>
      </c>
      <c r="BF161" s="1" t="s">
        <v>81</v>
      </c>
      <c r="BG161" s="1" t="s">
        <v>81</v>
      </c>
      <c r="BH161" s="1" t="s">
        <v>87</v>
      </c>
      <c r="BI161" s="1" t="s">
        <v>81</v>
      </c>
      <c r="BJ161" s="1" t="s">
        <v>87</v>
      </c>
      <c r="BK161" s="1" t="s">
        <v>87</v>
      </c>
      <c r="BL161" s="1" t="s">
        <v>81</v>
      </c>
      <c r="BN161" s="1" t="s">
        <v>86</v>
      </c>
    </row>
    <row r="162" spans="1:66" ht="12.75" x14ac:dyDescent="0.35">
      <c r="A162" s="2">
        <v>43132.333651493056</v>
      </c>
      <c r="B162" s="1" t="s">
        <v>65</v>
      </c>
      <c r="C162" s="1" t="s">
        <v>100</v>
      </c>
      <c r="D162" s="1" t="s">
        <v>67</v>
      </c>
      <c r="E162" s="1" t="s">
        <v>68</v>
      </c>
      <c r="F162" s="1" t="s">
        <v>101</v>
      </c>
      <c r="G162" s="1" t="s">
        <v>77</v>
      </c>
      <c r="H162" s="1" t="s">
        <v>124</v>
      </c>
      <c r="I162" s="1" t="s">
        <v>74</v>
      </c>
      <c r="J162" s="1" t="s">
        <v>72</v>
      </c>
      <c r="K162" s="1" t="s">
        <v>74</v>
      </c>
      <c r="L162" s="1" t="s">
        <v>72</v>
      </c>
      <c r="M162" s="1" t="s">
        <v>74</v>
      </c>
      <c r="N162" s="1" t="s">
        <v>74</v>
      </c>
      <c r="O162" s="1" t="s">
        <v>73</v>
      </c>
      <c r="P162" s="1" t="s">
        <v>72</v>
      </c>
      <c r="Q162" s="1" t="s">
        <v>74</v>
      </c>
      <c r="R162" s="1" t="s">
        <v>97</v>
      </c>
      <c r="S162" s="1" t="s">
        <v>73</v>
      </c>
      <c r="T162" s="1" t="s">
        <v>72</v>
      </c>
      <c r="U162" s="1" t="s">
        <v>74</v>
      </c>
      <c r="V162" s="1" t="s">
        <v>73</v>
      </c>
      <c r="W162" s="1" t="s">
        <v>74</v>
      </c>
      <c r="X162" s="1" t="s">
        <v>74</v>
      </c>
      <c r="Y162" s="1" t="s">
        <v>97</v>
      </c>
      <c r="AA162" s="1" t="s">
        <v>93</v>
      </c>
      <c r="AB162" s="1" t="s">
        <v>93</v>
      </c>
      <c r="AC162" s="1" t="s">
        <v>76</v>
      </c>
      <c r="AD162" s="1" t="s">
        <v>93</v>
      </c>
      <c r="AE162" s="1" t="s">
        <v>102</v>
      </c>
      <c r="AF162" s="1" t="s">
        <v>76</v>
      </c>
      <c r="AG162" s="1" t="s">
        <v>76</v>
      </c>
      <c r="AH162" s="1" t="s">
        <v>76</v>
      </c>
      <c r="AI162" s="1" t="s">
        <v>93</v>
      </c>
      <c r="AJ162" s="1" t="s">
        <v>76</v>
      </c>
      <c r="AK162" s="1" t="s">
        <v>81</v>
      </c>
      <c r="AL162" s="1" t="s">
        <v>78</v>
      </c>
      <c r="AM162" s="1" t="s">
        <v>81</v>
      </c>
      <c r="AN162" s="1" t="s">
        <v>81</v>
      </c>
      <c r="AO162" s="1" t="s">
        <v>78</v>
      </c>
      <c r="AP162" s="1" t="s">
        <v>78</v>
      </c>
      <c r="AQ162" s="1" t="s">
        <v>80</v>
      </c>
      <c r="AR162" s="1" t="s">
        <v>78</v>
      </c>
      <c r="AS162" s="1" t="s">
        <v>81</v>
      </c>
      <c r="AT162" s="1" t="s">
        <v>80</v>
      </c>
      <c r="AW162" s="1" t="s">
        <v>84</v>
      </c>
      <c r="AY162" s="1" t="s">
        <v>84</v>
      </c>
      <c r="AZ162" s="1" t="s">
        <v>82</v>
      </c>
      <c r="BB162" s="1">
        <v>2</v>
      </c>
      <c r="BC162" s="1">
        <v>2</v>
      </c>
      <c r="BD162" s="1" t="s">
        <v>81</v>
      </c>
      <c r="BE162" s="1" t="s">
        <v>87</v>
      </c>
      <c r="BF162" s="1" t="s">
        <v>81</v>
      </c>
      <c r="BG162" s="1" t="s">
        <v>81</v>
      </c>
      <c r="BH162" s="1" t="s">
        <v>87</v>
      </c>
      <c r="BI162" s="1" t="s">
        <v>87</v>
      </c>
      <c r="BJ162" s="1" t="s">
        <v>87</v>
      </c>
      <c r="BK162" s="1" t="s">
        <v>87</v>
      </c>
      <c r="BL162" s="1" t="s">
        <v>80</v>
      </c>
      <c r="BN162" s="1" t="s">
        <v>86</v>
      </c>
    </row>
    <row r="163" spans="1:66" ht="12.75" x14ac:dyDescent="0.35">
      <c r="A163" s="2">
        <v>43132.358315972218</v>
      </c>
      <c r="B163" s="1" t="s">
        <v>65</v>
      </c>
      <c r="C163" s="1" t="s">
        <v>66</v>
      </c>
      <c r="D163" s="1" t="s">
        <v>67</v>
      </c>
      <c r="E163" s="1" t="s">
        <v>68</v>
      </c>
      <c r="F163" s="1" t="s">
        <v>101</v>
      </c>
      <c r="G163" s="1" t="s">
        <v>77</v>
      </c>
      <c r="H163" s="1" t="s">
        <v>91</v>
      </c>
      <c r="I163" s="1" t="s">
        <v>72</v>
      </c>
      <c r="J163" s="1" t="s">
        <v>73</v>
      </c>
      <c r="K163" s="1" t="s">
        <v>72</v>
      </c>
      <c r="L163" s="1" t="s">
        <v>72</v>
      </c>
      <c r="M163" s="1" t="s">
        <v>73</v>
      </c>
      <c r="N163" s="1" t="s">
        <v>73</v>
      </c>
      <c r="O163" s="1" t="s">
        <v>73</v>
      </c>
      <c r="P163" s="1" t="s">
        <v>73</v>
      </c>
      <c r="Q163" s="1" t="s">
        <v>74</v>
      </c>
      <c r="R163" s="1" t="s">
        <v>73</v>
      </c>
      <c r="S163" s="1" t="s">
        <v>74</v>
      </c>
      <c r="T163" s="1" t="s">
        <v>97</v>
      </c>
      <c r="U163" s="1" t="s">
        <v>72</v>
      </c>
      <c r="V163" s="1" t="s">
        <v>73</v>
      </c>
      <c r="W163" s="1" t="s">
        <v>73</v>
      </c>
      <c r="X163" s="1" t="s">
        <v>72</v>
      </c>
      <c r="AA163" s="1" t="s">
        <v>135</v>
      </c>
      <c r="AB163" s="1" t="s">
        <v>76</v>
      </c>
      <c r="AC163" s="1" t="s">
        <v>76</v>
      </c>
      <c r="AD163" s="1" t="s">
        <v>76</v>
      </c>
      <c r="AE163" s="1" t="s">
        <v>303</v>
      </c>
      <c r="AF163" s="1" t="s">
        <v>93</v>
      </c>
      <c r="AG163" s="1" t="s">
        <v>76</v>
      </c>
      <c r="AH163" s="1" t="s">
        <v>76</v>
      </c>
      <c r="AI163" s="1" t="s">
        <v>76</v>
      </c>
      <c r="AJ163" s="1" t="s">
        <v>94</v>
      </c>
      <c r="AK163" s="1" t="s">
        <v>78</v>
      </c>
      <c r="AL163" s="1" t="s">
        <v>86</v>
      </c>
      <c r="AM163" s="1" t="s">
        <v>78</v>
      </c>
      <c r="AN163" s="1" t="s">
        <v>78</v>
      </c>
      <c r="AO163" s="1" t="s">
        <v>78</v>
      </c>
      <c r="AP163" s="1" t="s">
        <v>78</v>
      </c>
      <c r="AQ163" s="1" t="s">
        <v>78</v>
      </c>
      <c r="AR163" s="1" t="s">
        <v>81</v>
      </c>
      <c r="AS163" s="1" t="s">
        <v>81</v>
      </c>
      <c r="AT163" s="1" t="s">
        <v>81</v>
      </c>
      <c r="AW163" s="1" t="s">
        <v>84</v>
      </c>
      <c r="AY163" s="1" t="s">
        <v>84</v>
      </c>
      <c r="AZ163" s="1" t="s">
        <v>97</v>
      </c>
      <c r="BB163" s="1">
        <v>4</v>
      </c>
      <c r="BC163" s="1">
        <v>4</v>
      </c>
      <c r="BD163" s="1" t="s">
        <v>81</v>
      </c>
      <c r="BE163" s="1" t="s">
        <v>80</v>
      </c>
      <c r="BF163" s="1" t="s">
        <v>86</v>
      </c>
      <c r="BG163" s="1" t="s">
        <v>81</v>
      </c>
      <c r="BH163" s="1" t="s">
        <v>87</v>
      </c>
      <c r="BI163" s="1" t="s">
        <v>87</v>
      </c>
      <c r="BJ163" s="1" t="s">
        <v>87</v>
      </c>
      <c r="BK163" s="1" t="s">
        <v>87</v>
      </c>
      <c r="BL163" s="1" t="s">
        <v>87</v>
      </c>
      <c r="BN163" s="1" t="s">
        <v>86</v>
      </c>
    </row>
    <row r="164" spans="1:66" ht="12.75" x14ac:dyDescent="0.35">
      <c r="A164" s="2">
        <v>43132.449729583328</v>
      </c>
      <c r="B164" s="1" t="s">
        <v>65</v>
      </c>
      <c r="C164" s="1" t="s">
        <v>167</v>
      </c>
      <c r="D164" s="1" t="s">
        <v>262</v>
      </c>
      <c r="E164" s="1" t="s">
        <v>68</v>
      </c>
      <c r="F164" s="1" t="s">
        <v>101</v>
      </c>
      <c r="G164" s="1" t="s">
        <v>70</v>
      </c>
      <c r="H164" s="1" t="s">
        <v>91</v>
      </c>
      <c r="I164" s="1" t="s">
        <v>74</v>
      </c>
      <c r="J164" s="1" t="s">
        <v>72</v>
      </c>
      <c r="K164" s="1" t="s">
        <v>74</v>
      </c>
      <c r="L164" s="1" t="s">
        <v>74</v>
      </c>
      <c r="M164" s="1" t="s">
        <v>72</v>
      </c>
      <c r="N164" s="1" t="s">
        <v>74</v>
      </c>
      <c r="O164" s="1" t="s">
        <v>72</v>
      </c>
      <c r="P164" s="1" t="s">
        <v>73</v>
      </c>
      <c r="R164" s="1" t="s">
        <v>74</v>
      </c>
      <c r="S164" s="1" t="s">
        <v>73</v>
      </c>
      <c r="T164" s="1" t="s">
        <v>74</v>
      </c>
      <c r="U164" s="1" t="s">
        <v>72</v>
      </c>
      <c r="V164" s="1" t="s">
        <v>74</v>
      </c>
      <c r="W164" s="1" t="s">
        <v>74</v>
      </c>
      <c r="X164" s="1" t="s">
        <v>74</v>
      </c>
      <c r="AA164" s="1" t="s">
        <v>142</v>
      </c>
      <c r="AB164" s="1" t="s">
        <v>76</v>
      </c>
      <c r="AC164" s="1" t="s">
        <v>76</v>
      </c>
      <c r="AD164" s="1" t="s">
        <v>142</v>
      </c>
      <c r="AE164" s="1" t="s">
        <v>93</v>
      </c>
      <c r="AF164" s="1" t="s">
        <v>76</v>
      </c>
      <c r="AG164" s="1" t="s">
        <v>76</v>
      </c>
      <c r="AH164" s="1" t="s">
        <v>76</v>
      </c>
      <c r="AI164" s="1" t="s">
        <v>142</v>
      </c>
      <c r="AJ164" s="1" t="s">
        <v>70</v>
      </c>
      <c r="AK164" s="1" t="s">
        <v>81</v>
      </c>
      <c r="AL164" s="1" t="s">
        <v>80</v>
      </c>
      <c r="AM164" s="1" t="s">
        <v>81</v>
      </c>
      <c r="AN164" s="1" t="s">
        <v>81</v>
      </c>
      <c r="AO164" s="1" t="s">
        <v>97</v>
      </c>
      <c r="AR164" s="1" t="s">
        <v>97</v>
      </c>
      <c r="AS164" s="1" t="s">
        <v>80</v>
      </c>
      <c r="AT164" s="1" t="s">
        <v>81</v>
      </c>
      <c r="AW164" s="1" t="s">
        <v>82</v>
      </c>
      <c r="AY164" s="1" t="s">
        <v>84</v>
      </c>
      <c r="AZ164" s="1" t="s">
        <v>84</v>
      </c>
      <c r="BB164" s="1">
        <v>1</v>
      </c>
      <c r="BC164" s="1">
        <v>3</v>
      </c>
      <c r="BD164" s="1" t="s">
        <v>81</v>
      </c>
      <c r="BE164" s="1" t="s">
        <v>81</v>
      </c>
      <c r="BF164" s="1" t="s">
        <v>80</v>
      </c>
      <c r="BG164" s="1" t="s">
        <v>81</v>
      </c>
      <c r="BH164" s="1" t="s">
        <v>87</v>
      </c>
      <c r="BI164" s="1" t="s">
        <v>87</v>
      </c>
      <c r="BJ164" s="1" t="s">
        <v>87</v>
      </c>
      <c r="BK164" s="1" t="s">
        <v>80</v>
      </c>
      <c r="BL164" s="1" t="s">
        <v>80</v>
      </c>
      <c r="BN164" s="1" t="s">
        <v>86</v>
      </c>
    </row>
    <row r="165" spans="1:66" ht="12.75" x14ac:dyDescent="0.35">
      <c r="A165" s="2">
        <v>43132.474456736112</v>
      </c>
      <c r="B165" s="1" t="s">
        <v>65</v>
      </c>
      <c r="C165" s="1" t="s">
        <v>544</v>
      </c>
      <c r="D165" s="1" t="s">
        <v>67</v>
      </c>
      <c r="E165" s="1" t="s">
        <v>68</v>
      </c>
      <c r="F165" s="1" t="s">
        <v>69</v>
      </c>
      <c r="G165" s="1" t="s">
        <v>70</v>
      </c>
      <c r="H165" s="1" t="s">
        <v>91</v>
      </c>
      <c r="I165" s="1" t="s">
        <v>74</v>
      </c>
      <c r="J165" s="1" t="s">
        <v>74</v>
      </c>
      <c r="K165" s="1" t="s">
        <v>72</v>
      </c>
      <c r="L165" s="1" t="s">
        <v>74</v>
      </c>
      <c r="M165" s="1" t="s">
        <v>74</v>
      </c>
      <c r="N165" s="1" t="s">
        <v>74</v>
      </c>
      <c r="O165" s="1" t="s">
        <v>74</v>
      </c>
      <c r="P165" s="1" t="s">
        <v>73</v>
      </c>
      <c r="Q165" s="1" t="s">
        <v>74</v>
      </c>
      <c r="R165" s="1" t="s">
        <v>73</v>
      </c>
      <c r="S165" s="1" t="s">
        <v>72</v>
      </c>
      <c r="T165" s="1" t="s">
        <v>74</v>
      </c>
      <c r="U165" s="1" t="s">
        <v>74</v>
      </c>
      <c r="V165" s="1" t="s">
        <v>72</v>
      </c>
      <c r="X165" s="1" t="s">
        <v>97</v>
      </c>
      <c r="Y165" s="1" t="s">
        <v>74</v>
      </c>
      <c r="Z165" s="1" t="s">
        <v>545</v>
      </c>
      <c r="AA165" s="1" t="s">
        <v>93</v>
      </c>
      <c r="AB165" s="1" t="s">
        <v>94</v>
      </c>
      <c r="AC165" s="1" t="s">
        <v>76</v>
      </c>
      <c r="AD165" s="1" t="s">
        <v>76</v>
      </c>
      <c r="AE165" s="1" t="s">
        <v>93</v>
      </c>
      <c r="AF165" s="1" t="s">
        <v>76</v>
      </c>
      <c r="AG165" s="1" t="s">
        <v>76</v>
      </c>
      <c r="AH165" s="1" t="s">
        <v>76</v>
      </c>
      <c r="AI165" s="1" t="s">
        <v>142</v>
      </c>
      <c r="AJ165" s="1" t="s">
        <v>76</v>
      </c>
      <c r="AK165" s="1" t="s">
        <v>78</v>
      </c>
      <c r="AL165" s="1" t="s">
        <v>80</v>
      </c>
      <c r="AM165" s="1" t="s">
        <v>78</v>
      </c>
      <c r="AN165" s="1" t="s">
        <v>81</v>
      </c>
      <c r="AO165" s="1" t="s">
        <v>78</v>
      </c>
      <c r="AP165" s="1" t="s">
        <v>78</v>
      </c>
      <c r="AQ165" s="1" t="s">
        <v>81</v>
      </c>
      <c r="AR165" s="1" t="s">
        <v>81</v>
      </c>
      <c r="AS165" s="1" t="s">
        <v>78</v>
      </c>
      <c r="AT165" s="1" t="s">
        <v>80</v>
      </c>
      <c r="AU165" s="1" t="s">
        <v>546</v>
      </c>
      <c r="AV165" s="1" t="s">
        <v>547</v>
      </c>
      <c r="AW165" s="1" t="s">
        <v>84</v>
      </c>
      <c r="AX165" s="1" t="s">
        <v>548</v>
      </c>
      <c r="AY165" s="1" t="s">
        <v>84</v>
      </c>
      <c r="AZ165" s="1" t="s">
        <v>97</v>
      </c>
      <c r="BA165" s="1" t="s">
        <v>549</v>
      </c>
      <c r="BB165" s="1">
        <v>1</v>
      </c>
      <c r="BC165" s="1">
        <v>2</v>
      </c>
      <c r="BD165" s="1" t="s">
        <v>81</v>
      </c>
      <c r="BE165" s="1" t="s">
        <v>87</v>
      </c>
      <c r="BF165" s="1" t="s">
        <v>80</v>
      </c>
      <c r="BG165" s="1" t="s">
        <v>87</v>
      </c>
      <c r="BH165" s="1" t="s">
        <v>87</v>
      </c>
      <c r="BI165" s="1" t="s">
        <v>87</v>
      </c>
      <c r="BJ165" s="1" t="s">
        <v>81</v>
      </c>
      <c r="BK165" s="1" t="s">
        <v>87</v>
      </c>
      <c r="BL165" s="1" t="s">
        <v>87</v>
      </c>
      <c r="BN165" s="1" t="s">
        <v>86</v>
      </c>
    </row>
    <row r="166" spans="1:66" ht="12.75" x14ac:dyDescent="0.35">
      <c r="A166" s="2">
        <v>43132.543524733795</v>
      </c>
      <c r="B166" s="1" t="s">
        <v>65</v>
      </c>
      <c r="C166" s="1" t="s">
        <v>279</v>
      </c>
      <c r="D166" s="1" t="s">
        <v>404</v>
      </c>
      <c r="E166" s="1" t="s">
        <v>236</v>
      </c>
      <c r="F166" s="1" t="s">
        <v>69</v>
      </c>
      <c r="G166" s="1" t="s">
        <v>142</v>
      </c>
      <c r="H166" s="1" t="s">
        <v>71</v>
      </c>
      <c r="I166" s="1" t="s">
        <v>72</v>
      </c>
      <c r="J166" s="1" t="s">
        <v>74</v>
      </c>
      <c r="K166" s="1" t="s">
        <v>74</v>
      </c>
      <c r="L166" s="1" t="s">
        <v>73</v>
      </c>
      <c r="M166" s="1" t="s">
        <v>72</v>
      </c>
      <c r="N166" s="1" t="s">
        <v>73</v>
      </c>
      <c r="O166" s="1" t="s">
        <v>74</v>
      </c>
      <c r="P166" s="1" t="s">
        <v>73</v>
      </c>
      <c r="Q166" s="1" t="s">
        <v>74</v>
      </c>
      <c r="R166" s="1" t="s">
        <v>73</v>
      </c>
      <c r="S166" s="1" t="s">
        <v>73</v>
      </c>
      <c r="T166" s="1" t="s">
        <v>74</v>
      </c>
      <c r="U166" s="1" t="s">
        <v>74</v>
      </c>
      <c r="V166" s="1" t="s">
        <v>73</v>
      </c>
      <c r="W166" s="1" t="s">
        <v>72</v>
      </c>
      <c r="X166" s="1" t="s">
        <v>72</v>
      </c>
      <c r="AA166" s="1" t="s">
        <v>77</v>
      </c>
      <c r="AB166" s="1" t="s">
        <v>77</v>
      </c>
      <c r="AC166" s="1" t="s">
        <v>93</v>
      </c>
      <c r="AD166" s="1" t="s">
        <v>75</v>
      </c>
      <c r="AE166" s="1" t="s">
        <v>70</v>
      </c>
      <c r="AF166" s="1" t="s">
        <v>505</v>
      </c>
      <c r="AG166" s="1" t="s">
        <v>111</v>
      </c>
      <c r="AH166" s="1" t="s">
        <v>525</v>
      </c>
      <c r="AI166" s="1" t="s">
        <v>505</v>
      </c>
      <c r="AJ166" s="1" t="s">
        <v>505</v>
      </c>
      <c r="AK166" s="1" t="s">
        <v>81</v>
      </c>
      <c r="AL166" s="1" t="s">
        <v>78</v>
      </c>
      <c r="AM166" s="1" t="s">
        <v>80</v>
      </c>
      <c r="AN166" s="1" t="s">
        <v>81</v>
      </c>
      <c r="AO166" s="1" t="s">
        <v>81</v>
      </c>
      <c r="AP166" s="1" t="s">
        <v>81</v>
      </c>
      <c r="AQ166" s="1" t="s">
        <v>81</v>
      </c>
      <c r="AR166" s="1" t="s">
        <v>81</v>
      </c>
      <c r="AS166" s="1" t="s">
        <v>81</v>
      </c>
      <c r="AT166" s="1" t="s">
        <v>81</v>
      </c>
      <c r="AW166" s="1" t="s">
        <v>84</v>
      </c>
      <c r="AX166" s="1" t="s">
        <v>550</v>
      </c>
      <c r="AY166" s="1" t="s">
        <v>82</v>
      </c>
      <c r="AZ166" s="1" t="s">
        <v>84</v>
      </c>
      <c r="BA166" s="1" t="s">
        <v>551</v>
      </c>
      <c r="BB166" s="1">
        <v>1</v>
      </c>
      <c r="BC166" s="1">
        <v>2</v>
      </c>
      <c r="BD166" s="1" t="s">
        <v>87</v>
      </c>
      <c r="BE166" s="1" t="s">
        <v>87</v>
      </c>
      <c r="BF166" s="1" t="s">
        <v>87</v>
      </c>
      <c r="BG166" s="1" t="s">
        <v>87</v>
      </c>
      <c r="BH166" s="1" t="s">
        <v>87</v>
      </c>
      <c r="BI166" s="1" t="s">
        <v>87</v>
      </c>
      <c r="BJ166" s="1" t="s">
        <v>81</v>
      </c>
      <c r="BK166" s="1" t="s">
        <v>81</v>
      </c>
      <c r="BL166" s="1" t="s">
        <v>87</v>
      </c>
      <c r="BM166" s="1" t="s">
        <v>552</v>
      </c>
      <c r="BN166" s="1" t="s">
        <v>86</v>
      </c>
    </row>
    <row r="167" spans="1:66" ht="12.75" x14ac:dyDescent="0.35">
      <c r="A167" s="2">
        <v>43132.552964432871</v>
      </c>
      <c r="B167" s="1" t="s">
        <v>65</v>
      </c>
      <c r="C167" s="1" t="s">
        <v>167</v>
      </c>
      <c r="D167" s="1" t="s">
        <v>67</v>
      </c>
      <c r="E167" s="1" t="s">
        <v>68</v>
      </c>
      <c r="F167" s="1" t="s">
        <v>101</v>
      </c>
      <c r="G167" s="1" t="s">
        <v>77</v>
      </c>
      <c r="H167" s="1" t="s">
        <v>71</v>
      </c>
      <c r="I167" s="1" t="s">
        <v>72</v>
      </c>
      <c r="J167" s="1" t="s">
        <v>74</v>
      </c>
      <c r="K167" s="1" t="s">
        <v>72</v>
      </c>
      <c r="L167" s="1" t="s">
        <v>72</v>
      </c>
      <c r="M167" s="1" t="s">
        <v>72</v>
      </c>
      <c r="N167" s="1" t="s">
        <v>74</v>
      </c>
      <c r="O167" s="1" t="s">
        <v>72</v>
      </c>
      <c r="P167" s="1" t="s">
        <v>72</v>
      </c>
      <c r="Q167" s="1" t="s">
        <v>73</v>
      </c>
      <c r="R167" s="1" t="s">
        <v>73</v>
      </c>
      <c r="S167" s="1" t="s">
        <v>73</v>
      </c>
      <c r="T167" s="1" t="s">
        <v>72</v>
      </c>
      <c r="U167" s="1" t="s">
        <v>73</v>
      </c>
      <c r="V167" s="1" t="s">
        <v>73</v>
      </c>
      <c r="W167" s="1" t="s">
        <v>73</v>
      </c>
      <c r="X167" s="1" t="s">
        <v>73</v>
      </c>
      <c r="AA167" s="1" t="s">
        <v>94</v>
      </c>
      <c r="AB167" s="1" t="s">
        <v>76</v>
      </c>
      <c r="AC167" s="1" t="s">
        <v>94</v>
      </c>
      <c r="AD167" s="1" t="s">
        <v>76</v>
      </c>
      <c r="AE167" s="1" t="s">
        <v>76</v>
      </c>
      <c r="AF167" s="1" t="s">
        <v>76</v>
      </c>
      <c r="AG167" s="1" t="s">
        <v>76</v>
      </c>
      <c r="AH167" s="1" t="s">
        <v>94</v>
      </c>
      <c r="AI167" s="1" t="s">
        <v>94</v>
      </c>
      <c r="AJ167" s="1" t="s">
        <v>76</v>
      </c>
      <c r="AK167" s="1" t="s">
        <v>81</v>
      </c>
      <c r="AL167" s="1" t="s">
        <v>80</v>
      </c>
      <c r="AM167" s="1" t="s">
        <v>80</v>
      </c>
      <c r="AN167" s="1" t="s">
        <v>81</v>
      </c>
      <c r="AO167" s="1" t="s">
        <v>81</v>
      </c>
      <c r="AP167" s="1" t="s">
        <v>80</v>
      </c>
      <c r="AQ167" s="1" t="s">
        <v>81</v>
      </c>
      <c r="AR167" s="1" t="s">
        <v>81</v>
      </c>
      <c r="AS167" s="1" t="s">
        <v>80</v>
      </c>
      <c r="AT167" s="1" t="s">
        <v>80</v>
      </c>
      <c r="AW167" s="1" t="s">
        <v>84</v>
      </c>
      <c r="AX167" s="1" t="s">
        <v>553</v>
      </c>
      <c r="AY167" s="1" t="s">
        <v>84</v>
      </c>
      <c r="AZ167" s="1" t="s">
        <v>84</v>
      </c>
      <c r="BA167" s="1" t="s">
        <v>554</v>
      </c>
      <c r="BB167" s="1">
        <v>12</v>
      </c>
      <c r="BC167" s="1">
        <v>3</v>
      </c>
      <c r="BD167" s="1" t="s">
        <v>81</v>
      </c>
      <c r="BE167" s="1" t="s">
        <v>81</v>
      </c>
      <c r="BF167" s="1" t="s">
        <v>80</v>
      </c>
      <c r="BG167" s="1" t="s">
        <v>80</v>
      </c>
      <c r="BI167" s="1" t="s">
        <v>81</v>
      </c>
      <c r="BJ167" s="1" t="s">
        <v>80</v>
      </c>
      <c r="BK167" s="1" t="s">
        <v>81</v>
      </c>
      <c r="BL167" s="1" t="s">
        <v>80</v>
      </c>
      <c r="BN167" s="1" t="s">
        <v>81</v>
      </c>
    </row>
    <row r="168" spans="1:66" ht="12.75" x14ac:dyDescent="0.35">
      <c r="A168" s="2">
        <v>43132.721422743052</v>
      </c>
      <c r="B168" s="1" t="s">
        <v>65</v>
      </c>
      <c r="C168" s="1" t="s">
        <v>107</v>
      </c>
      <c r="D168" s="1" t="s">
        <v>108</v>
      </c>
      <c r="E168" s="1" t="s">
        <v>68</v>
      </c>
      <c r="F168" s="1" t="s">
        <v>69</v>
      </c>
      <c r="G168" s="1" t="s">
        <v>70</v>
      </c>
      <c r="I168" s="1" t="s">
        <v>74</v>
      </c>
      <c r="J168" s="1" t="s">
        <v>73</v>
      </c>
      <c r="K168" s="1" t="s">
        <v>72</v>
      </c>
      <c r="L168" s="1" t="s">
        <v>72</v>
      </c>
      <c r="M168" s="1" t="s">
        <v>72</v>
      </c>
      <c r="N168" s="1" t="s">
        <v>74</v>
      </c>
      <c r="O168" s="1" t="s">
        <v>72</v>
      </c>
      <c r="P168" s="1" t="s">
        <v>97</v>
      </c>
      <c r="Q168" s="1" t="s">
        <v>74</v>
      </c>
      <c r="S168" s="1" t="s">
        <v>74</v>
      </c>
      <c r="T168" s="1" t="s">
        <v>74</v>
      </c>
      <c r="U168" s="1" t="s">
        <v>74</v>
      </c>
      <c r="V168" s="1" t="s">
        <v>72</v>
      </c>
      <c r="W168" s="1" t="s">
        <v>74</v>
      </c>
      <c r="X168" s="1" t="s">
        <v>74</v>
      </c>
      <c r="AA168" s="1" t="s">
        <v>107</v>
      </c>
      <c r="AB168" s="1" t="s">
        <v>76</v>
      </c>
      <c r="AC168" s="1" t="s">
        <v>76</v>
      </c>
      <c r="AD168" s="1" t="s">
        <v>76</v>
      </c>
      <c r="AE168" s="1" t="s">
        <v>93</v>
      </c>
      <c r="AF168" s="1" t="s">
        <v>93</v>
      </c>
      <c r="AG168" s="1" t="s">
        <v>93</v>
      </c>
      <c r="AH168" s="1" t="s">
        <v>164</v>
      </c>
      <c r="AI168" s="1" t="s">
        <v>93</v>
      </c>
      <c r="AJ168" s="1" t="s">
        <v>164</v>
      </c>
      <c r="AK168" s="1" t="s">
        <v>78</v>
      </c>
      <c r="AL168" s="1" t="s">
        <v>80</v>
      </c>
      <c r="AM168" s="1" t="s">
        <v>86</v>
      </c>
      <c r="AN168" s="1" t="s">
        <v>81</v>
      </c>
      <c r="AO168" s="1" t="s">
        <v>78</v>
      </c>
      <c r="AP168" s="1" t="s">
        <v>81</v>
      </c>
      <c r="AQ168" s="1" t="s">
        <v>81</v>
      </c>
      <c r="AR168" s="1" t="s">
        <v>81</v>
      </c>
      <c r="AS168" s="1" t="s">
        <v>81</v>
      </c>
      <c r="AT168" s="1" t="s">
        <v>78</v>
      </c>
      <c r="AW168" s="1" t="s">
        <v>84</v>
      </c>
      <c r="AX168" s="1" t="s">
        <v>555</v>
      </c>
      <c r="AY168" s="1" t="s">
        <v>84</v>
      </c>
      <c r="AZ168" s="1" t="s">
        <v>97</v>
      </c>
      <c r="BA168" s="1" t="s">
        <v>556</v>
      </c>
      <c r="BB168" s="1">
        <v>2</v>
      </c>
      <c r="BC168" s="1">
        <v>1</v>
      </c>
      <c r="BD168" s="1" t="s">
        <v>87</v>
      </c>
      <c r="BE168" s="1" t="s">
        <v>86</v>
      </c>
      <c r="BF168" s="1" t="s">
        <v>80</v>
      </c>
      <c r="BG168" s="1" t="s">
        <v>79</v>
      </c>
      <c r="BH168" s="1" t="s">
        <v>87</v>
      </c>
      <c r="BI168" s="1" t="s">
        <v>87</v>
      </c>
      <c r="BJ168" s="1" t="s">
        <v>87</v>
      </c>
      <c r="BK168" s="1" t="s">
        <v>87</v>
      </c>
      <c r="BL168" s="1" t="s">
        <v>87</v>
      </c>
      <c r="BM168" s="1" t="s">
        <v>557</v>
      </c>
      <c r="BN168" s="1" t="s">
        <v>79</v>
      </c>
    </row>
    <row r="169" spans="1:66" ht="12.75" x14ac:dyDescent="0.35">
      <c r="A169" s="2">
        <v>43132.845876006948</v>
      </c>
      <c r="B169" s="1" t="s">
        <v>65</v>
      </c>
      <c r="C169" s="1" t="s">
        <v>100</v>
      </c>
      <c r="D169" s="1" t="s">
        <v>67</v>
      </c>
      <c r="E169" s="1" t="s">
        <v>68</v>
      </c>
      <c r="F169" s="1" t="s">
        <v>69</v>
      </c>
      <c r="G169" s="1" t="s">
        <v>77</v>
      </c>
      <c r="H169" s="1" t="s">
        <v>124</v>
      </c>
      <c r="I169" s="1" t="s">
        <v>72</v>
      </c>
      <c r="J169" s="1" t="s">
        <v>72</v>
      </c>
      <c r="K169" s="1" t="s">
        <v>74</v>
      </c>
      <c r="L169" s="1" t="s">
        <v>72</v>
      </c>
      <c r="M169" s="1" t="s">
        <v>72</v>
      </c>
      <c r="N169" s="1" t="s">
        <v>72</v>
      </c>
      <c r="O169" s="1" t="s">
        <v>72</v>
      </c>
      <c r="P169" s="1" t="s">
        <v>73</v>
      </c>
      <c r="Q169" s="1" t="s">
        <v>72</v>
      </c>
      <c r="R169" s="1" t="s">
        <v>73</v>
      </c>
      <c r="S169" s="1" t="s">
        <v>72</v>
      </c>
      <c r="T169" s="1" t="s">
        <v>74</v>
      </c>
      <c r="U169" s="1" t="s">
        <v>73</v>
      </c>
      <c r="V169" s="1" t="s">
        <v>73</v>
      </c>
      <c r="W169" s="1" t="s">
        <v>72</v>
      </c>
      <c r="X169" s="1" t="s">
        <v>74</v>
      </c>
      <c r="AA169" s="1" t="s">
        <v>303</v>
      </c>
      <c r="AB169" s="1" t="s">
        <v>94</v>
      </c>
      <c r="AC169" s="1" t="s">
        <v>76</v>
      </c>
      <c r="AD169" s="1" t="s">
        <v>94</v>
      </c>
      <c r="AE169" s="1" t="s">
        <v>94</v>
      </c>
      <c r="AF169" s="1" t="s">
        <v>76</v>
      </c>
      <c r="AG169" s="1" t="s">
        <v>76</v>
      </c>
      <c r="AH169" s="1" t="s">
        <v>76</v>
      </c>
      <c r="AI169" s="1" t="s">
        <v>76</v>
      </c>
      <c r="AJ169" s="1" t="s">
        <v>76</v>
      </c>
      <c r="AK169" s="1" t="s">
        <v>80</v>
      </c>
      <c r="AL169" s="1" t="s">
        <v>81</v>
      </c>
      <c r="AM169" s="1" t="s">
        <v>86</v>
      </c>
      <c r="AN169" s="1" t="s">
        <v>78</v>
      </c>
      <c r="AO169" s="1" t="s">
        <v>78</v>
      </c>
      <c r="AP169" s="1" t="s">
        <v>97</v>
      </c>
      <c r="AQ169" s="1" t="s">
        <v>81</v>
      </c>
      <c r="AR169" s="1" t="s">
        <v>97</v>
      </c>
      <c r="AS169" s="1" t="s">
        <v>81</v>
      </c>
      <c r="AT169" s="1" t="s">
        <v>81</v>
      </c>
      <c r="AW169" s="1" t="s">
        <v>84</v>
      </c>
      <c r="AX169" s="1" t="s">
        <v>558</v>
      </c>
      <c r="AY169" s="1" t="s">
        <v>84</v>
      </c>
      <c r="AZ169" s="1" t="s">
        <v>82</v>
      </c>
      <c r="BB169" s="1">
        <v>1</v>
      </c>
      <c r="BC169" s="1">
        <v>2</v>
      </c>
      <c r="BD169" s="1" t="s">
        <v>87</v>
      </c>
      <c r="BE169" s="1" t="s">
        <v>81</v>
      </c>
      <c r="BF169" s="1" t="s">
        <v>97</v>
      </c>
      <c r="BG169" s="1" t="s">
        <v>87</v>
      </c>
      <c r="BH169" s="1" t="s">
        <v>87</v>
      </c>
      <c r="BI169" s="1" t="s">
        <v>87</v>
      </c>
      <c r="BJ169" s="1" t="s">
        <v>87</v>
      </c>
      <c r="BK169" s="1" t="s">
        <v>87</v>
      </c>
      <c r="BL169" s="1" t="s">
        <v>87</v>
      </c>
      <c r="BN169" s="1" t="s">
        <v>86</v>
      </c>
    </row>
    <row r="170" spans="1:66" ht="12.75" x14ac:dyDescent="0.35">
      <c r="A170" s="2">
        <v>43132.852627581015</v>
      </c>
      <c r="B170" s="1" t="s">
        <v>65</v>
      </c>
      <c r="C170" s="1" t="s">
        <v>167</v>
      </c>
      <c r="D170" s="1" t="s">
        <v>67</v>
      </c>
      <c r="E170" s="1" t="s">
        <v>68</v>
      </c>
      <c r="F170" s="1" t="s">
        <v>101</v>
      </c>
      <c r="G170" s="1" t="s">
        <v>125</v>
      </c>
      <c r="H170" s="1" t="s">
        <v>124</v>
      </c>
      <c r="P170" s="1" t="s">
        <v>73</v>
      </c>
      <c r="AB170" s="1" t="s">
        <v>107</v>
      </c>
      <c r="AC170" s="1" t="s">
        <v>94</v>
      </c>
      <c r="AL170" s="1" t="s">
        <v>79</v>
      </c>
      <c r="AW170" s="1" t="s">
        <v>97</v>
      </c>
      <c r="AY170" s="1" t="s">
        <v>82</v>
      </c>
      <c r="AZ170" s="1" t="s">
        <v>84</v>
      </c>
      <c r="BA170" s="1">
        <v>100</v>
      </c>
      <c r="BB170" s="1">
        <v>3</v>
      </c>
      <c r="BC170" s="1">
        <v>2</v>
      </c>
      <c r="BD170" s="1" t="s">
        <v>86</v>
      </c>
      <c r="BE170" s="1" t="s">
        <v>86</v>
      </c>
      <c r="BI170" s="1" t="s">
        <v>79</v>
      </c>
      <c r="BJ170" s="1" t="s">
        <v>79</v>
      </c>
      <c r="BL170" s="1" t="s">
        <v>86</v>
      </c>
      <c r="BN170" s="1" t="s">
        <v>81</v>
      </c>
    </row>
    <row r="171" spans="1:66" ht="12.75" x14ac:dyDescent="0.35">
      <c r="A171" s="2">
        <v>43132.944738182865</v>
      </c>
      <c r="B171" s="1" t="s">
        <v>65</v>
      </c>
      <c r="C171" s="1" t="s">
        <v>107</v>
      </c>
      <c r="D171" s="1" t="s">
        <v>89</v>
      </c>
      <c r="E171" s="1" t="s">
        <v>68</v>
      </c>
      <c r="F171" s="1" t="s">
        <v>69</v>
      </c>
      <c r="G171" s="1" t="s">
        <v>70</v>
      </c>
      <c r="H171" s="1" t="s">
        <v>124</v>
      </c>
      <c r="I171" s="1" t="s">
        <v>72</v>
      </c>
      <c r="J171" s="1" t="s">
        <v>73</v>
      </c>
      <c r="K171" s="1" t="s">
        <v>72</v>
      </c>
      <c r="L171" s="1" t="s">
        <v>72</v>
      </c>
      <c r="M171" s="1" t="s">
        <v>97</v>
      </c>
      <c r="N171" s="1" t="s">
        <v>97</v>
      </c>
      <c r="O171" s="1" t="s">
        <v>73</v>
      </c>
      <c r="P171" s="1" t="s">
        <v>73</v>
      </c>
      <c r="Q171" s="1" t="s">
        <v>73</v>
      </c>
      <c r="R171" s="1" t="s">
        <v>73</v>
      </c>
      <c r="S171" s="1" t="s">
        <v>72</v>
      </c>
      <c r="T171" s="1" t="s">
        <v>72</v>
      </c>
      <c r="U171" s="1" t="s">
        <v>72</v>
      </c>
      <c r="V171" s="1" t="s">
        <v>97</v>
      </c>
      <c r="W171" s="1" t="s">
        <v>72</v>
      </c>
      <c r="X171" s="1" t="s">
        <v>74</v>
      </c>
      <c r="Y171" s="1" t="s">
        <v>97</v>
      </c>
      <c r="AA171" s="1" t="s">
        <v>93</v>
      </c>
      <c r="AB171" s="1" t="s">
        <v>76</v>
      </c>
      <c r="AC171" s="1" t="s">
        <v>76</v>
      </c>
      <c r="AD171" s="1" t="s">
        <v>76</v>
      </c>
      <c r="AE171" s="1" t="s">
        <v>102</v>
      </c>
      <c r="AF171" s="1" t="s">
        <v>93</v>
      </c>
      <c r="AG171" s="1" t="s">
        <v>93</v>
      </c>
      <c r="AH171" s="1" t="s">
        <v>93</v>
      </c>
      <c r="AI171" s="1" t="s">
        <v>93</v>
      </c>
      <c r="AJ171" s="1" t="s">
        <v>76</v>
      </c>
      <c r="AK171" s="1" t="s">
        <v>81</v>
      </c>
      <c r="AL171" s="1" t="s">
        <v>81</v>
      </c>
      <c r="AM171" s="1" t="s">
        <v>81</v>
      </c>
      <c r="AN171" s="1" t="s">
        <v>81</v>
      </c>
      <c r="AO171" s="1" t="s">
        <v>81</v>
      </c>
      <c r="AP171" s="1" t="s">
        <v>81</v>
      </c>
      <c r="AQ171" s="1" t="s">
        <v>81</v>
      </c>
      <c r="AR171" s="1" t="s">
        <v>81</v>
      </c>
      <c r="AS171" s="1" t="s">
        <v>81</v>
      </c>
      <c r="AT171" s="1" t="s">
        <v>81</v>
      </c>
      <c r="AU171" s="1" t="s">
        <v>559</v>
      </c>
      <c r="AW171" s="1" t="s">
        <v>84</v>
      </c>
      <c r="AY171" s="1" t="s">
        <v>84</v>
      </c>
      <c r="AZ171" s="1" t="s">
        <v>82</v>
      </c>
      <c r="BB171" s="1">
        <v>3</v>
      </c>
      <c r="BC171" s="1">
        <v>2</v>
      </c>
      <c r="BD171" s="1" t="s">
        <v>81</v>
      </c>
      <c r="BE171" s="1" t="s">
        <v>81</v>
      </c>
      <c r="BF171" s="1" t="s">
        <v>81</v>
      </c>
      <c r="BG171" s="1" t="s">
        <v>81</v>
      </c>
      <c r="BH171" s="1" t="s">
        <v>81</v>
      </c>
      <c r="BI171" s="1" t="s">
        <v>81</v>
      </c>
      <c r="BJ171" s="1" t="s">
        <v>81</v>
      </c>
      <c r="BK171" s="1" t="s">
        <v>81</v>
      </c>
      <c r="BL171" s="1" t="s">
        <v>81</v>
      </c>
      <c r="BM171" s="1" t="s">
        <v>560</v>
      </c>
      <c r="BN171" s="1" t="s">
        <v>86</v>
      </c>
    </row>
    <row r="172" spans="1:66" ht="12.75" x14ac:dyDescent="0.35">
      <c r="A172" s="2">
        <v>43132.963413819445</v>
      </c>
      <c r="B172" s="1" t="s">
        <v>65</v>
      </c>
      <c r="C172" s="1" t="s">
        <v>561</v>
      </c>
      <c r="D172" s="1" t="s">
        <v>562</v>
      </c>
      <c r="E172" s="1" t="s">
        <v>68</v>
      </c>
      <c r="F172" s="1" t="s">
        <v>168</v>
      </c>
      <c r="G172" s="1" t="s">
        <v>70</v>
      </c>
      <c r="H172" s="1" t="s">
        <v>91</v>
      </c>
      <c r="I172" s="1" t="s">
        <v>74</v>
      </c>
      <c r="J172" s="1" t="s">
        <v>74</v>
      </c>
      <c r="K172" s="1" t="s">
        <v>97</v>
      </c>
      <c r="L172" s="1" t="s">
        <v>74</v>
      </c>
      <c r="M172" s="1" t="s">
        <v>74</v>
      </c>
      <c r="N172" s="1" t="s">
        <v>72</v>
      </c>
      <c r="O172" s="1" t="s">
        <v>97</v>
      </c>
      <c r="P172" s="1" t="s">
        <v>97</v>
      </c>
      <c r="Q172" s="1" t="s">
        <v>97</v>
      </c>
      <c r="R172" s="1" t="s">
        <v>97</v>
      </c>
      <c r="S172" s="1" t="s">
        <v>72</v>
      </c>
      <c r="T172" s="1" t="s">
        <v>72</v>
      </c>
      <c r="U172" s="1" t="s">
        <v>74</v>
      </c>
      <c r="V172" s="1" t="s">
        <v>72</v>
      </c>
      <c r="W172" s="1" t="s">
        <v>97</v>
      </c>
      <c r="X172" s="1" t="s">
        <v>74</v>
      </c>
      <c r="Y172" s="1" t="s">
        <v>72</v>
      </c>
      <c r="Z172" s="1" t="s">
        <v>563</v>
      </c>
      <c r="AA172" s="1" t="s">
        <v>93</v>
      </c>
      <c r="AB172" s="1" t="s">
        <v>76</v>
      </c>
      <c r="AC172" s="1" t="s">
        <v>93</v>
      </c>
      <c r="AD172" s="1" t="s">
        <v>76</v>
      </c>
      <c r="AE172" s="1" t="s">
        <v>93</v>
      </c>
      <c r="AF172" s="1" t="s">
        <v>76</v>
      </c>
      <c r="AG172" s="1" t="s">
        <v>76</v>
      </c>
      <c r="AH172" s="1" t="s">
        <v>76</v>
      </c>
      <c r="AI172" s="1" t="s">
        <v>76</v>
      </c>
      <c r="AJ172" s="1" t="s">
        <v>76</v>
      </c>
      <c r="AK172" s="1" t="s">
        <v>78</v>
      </c>
      <c r="AL172" s="1" t="s">
        <v>81</v>
      </c>
      <c r="AM172" s="1" t="s">
        <v>78</v>
      </c>
      <c r="AN172" s="1" t="s">
        <v>81</v>
      </c>
      <c r="AO172" s="1" t="s">
        <v>78</v>
      </c>
      <c r="AP172" s="1" t="s">
        <v>78</v>
      </c>
      <c r="AQ172" s="1" t="s">
        <v>81</v>
      </c>
      <c r="AR172" s="1" t="s">
        <v>80</v>
      </c>
      <c r="AS172" s="1" t="s">
        <v>81</v>
      </c>
      <c r="AT172" s="1" t="s">
        <v>80</v>
      </c>
      <c r="AW172" s="1" t="s">
        <v>84</v>
      </c>
      <c r="AX172" s="1" t="s">
        <v>564</v>
      </c>
      <c r="AY172" s="1" t="s">
        <v>84</v>
      </c>
      <c r="AZ172" s="1" t="s">
        <v>97</v>
      </c>
      <c r="BD172" s="1" t="s">
        <v>81</v>
      </c>
      <c r="BE172" s="1" t="s">
        <v>81</v>
      </c>
      <c r="BF172" s="1" t="s">
        <v>80</v>
      </c>
      <c r="BG172" s="1" t="s">
        <v>87</v>
      </c>
      <c r="BH172" s="1" t="s">
        <v>87</v>
      </c>
      <c r="BI172" s="1" t="s">
        <v>87</v>
      </c>
      <c r="BJ172" s="1" t="s">
        <v>87</v>
      </c>
      <c r="BK172" s="1" t="s">
        <v>87</v>
      </c>
      <c r="BL172" s="1" t="s">
        <v>81</v>
      </c>
      <c r="BN172" s="1" t="s">
        <v>86</v>
      </c>
    </row>
    <row r="173" spans="1:66" ht="12.75" x14ac:dyDescent="0.35">
      <c r="A173" s="2">
        <v>43133.014479872683</v>
      </c>
      <c r="B173" s="1" t="s">
        <v>65</v>
      </c>
      <c r="C173" s="1" t="s">
        <v>107</v>
      </c>
      <c r="D173" s="1" t="s">
        <v>481</v>
      </c>
      <c r="E173" s="1" t="s">
        <v>68</v>
      </c>
      <c r="F173" s="1" t="s">
        <v>69</v>
      </c>
      <c r="G173" s="1" t="s">
        <v>70</v>
      </c>
      <c r="H173" s="1" t="s">
        <v>180</v>
      </c>
      <c r="I173" s="1" t="s">
        <v>74</v>
      </c>
      <c r="J173" s="1" t="s">
        <v>72</v>
      </c>
      <c r="K173" s="1" t="s">
        <v>74</v>
      </c>
      <c r="L173" s="1" t="s">
        <v>72</v>
      </c>
      <c r="M173" s="1" t="s">
        <v>74</v>
      </c>
      <c r="N173" s="1" t="s">
        <v>74</v>
      </c>
      <c r="O173" s="1" t="s">
        <v>73</v>
      </c>
      <c r="P173" s="1" t="s">
        <v>72</v>
      </c>
      <c r="Q173" s="1" t="s">
        <v>72</v>
      </c>
      <c r="R173" s="1" t="s">
        <v>73</v>
      </c>
      <c r="S173" s="1" t="s">
        <v>74</v>
      </c>
      <c r="T173" s="1" t="s">
        <v>74</v>
      </c>
      <c r="U173" s="1" t="s">
        <v>74</v>
      </c>
      <c r="V173" s="1" t="s">
        <v>97</v>
      </c>
      <c r="W173" s="1" t="s">
        <v>74</v>
      </c>
      <c r="X173" s="1" t="s">
        <v>74</v>
      </c>
      <c r="Y173" s="1" t="s">
        <v>74</v>
      </c>
      <c r="Z173" s="1" t="s">
        <v>565</v>
      </c>
      <c r="AA173" s="1" t="s">
        <v>93</v>
      </c>
      <c r="AB173" s="1" t="s">
        <v>93</v>
      </c>
      <c r="AC173" s="1" t="s">
        <v>117</v>
      </c>
      <c r="AD173" s="1" t="s">
        <v>117</v>
      </c>
      <c r="AE173" s="1" t="s">
        <v>265</v>
      </c>
      <c r="AF173" s="1" t="s">
        <v>566</v>
      </c>
      <c r="AG173" s="1" t="s">
        <v>76</v>
      </c>
      <c r="AH173" s="1" t="s">
        <v>76</v>
      </c>
      <c r="AI173" s="1" t="s">
        <v>93</v>
      </c>
      <c r="AJ173" s="1" t="s">
        <v>94</v>
      </c>
      <c r="AK173" s="1" t="s">
        <v>78</v>
      </c>
      <c r="AL173" s="1" t="s">
        <v>81</v>
      </c>
      <c r="AM173" s="1" t="s">
        <v>78</v>
      </c>
      <c r="AN173" s="1" t="s">
        <v>78</v>
      </c>
      <c r="AO173" s="1" t="s">
        <v>78</v>
      </c>
      <c r="AP173" s="1" t="s">
        <v>78</v>
      </c>
      <c r="AQ173" s="1" t="s">
        <v>81</v>
      </c>
      <c r="AR173" s="1" t="s">
        <v>78</v>
      </c>
      <c r="AS173" s="1" t="s">
        <v>78</v>
      </c>
      <c r="AT173" s="1" t="s">
        <v>78</v>
      </c>
      <c r="AU173" s="1" t="s">
        <v>567</v>
      </c>
      <c r="AV173" s="1" t="s">
        <v>568</v>
      </c>
      <c r="AW173" s="1" t="s">
        <v>84</v>
      </c>
      <c r="AX173" s="1" t="s">
        <v>569</v>
      </c>
      <c r="AY173" s="1" t="s">
        <v>84</v>
      </c>
      <c r="AZ173" s="1" t="s">
        <v>97</v>
      </c>
      <c r="BA173" s="1" t="s">
        <v>570</v>
      </c>
      <c r="BB173" s="1">
        <v>9</v>
      </c>
      <c r="BC173" s="1">
        <v>4</v>
      </c>
      <c r="BD173" s="1" t="s">
        <v>81</v>
      </c>
      <c r="BE173" s="1" t="s">
        <v>81</v>
      </c>
      <c r="BF173" s="1" t="s">
        <v>81</v>
      </c>
      <c r="BG173" s="1" t="s">
        <v>81</v>
      </c>
      <c r="BH173" s="1" t="s">
        <v>87</v>
      </c>
      <c r="BI173" s="1" t="s">
        <v>87</v>
      </c>
      <c r="BJ173" s="1" t="s">
        <v>87</v>
      </c>
      <c r="BK173" s="1" t="s">
        <v>79</v>
      </c>
      <c r="BL173" s="1" t="s">
        <v>80</v>
      </c>
      <c r="BM173" s="1" t="s">
        <v>571</v>
      </c>
      <c r="BN173" s="1" t="s">
        <v>79</v>
      </c>
    </row>
    <row r="174" spans="1:66" ht="12.75" x14ac:dyDescent="0.35">
      <c r="A174" s="2">
        <v>43133.015215023144</v>
      </c>
      <c r="B174" s="1" t="s">
        <v>65</v>
      </c>
      <c r="C174" s="1" t="s">
        <v>66</v>
      </c>
      <c r="D174" s="1" t="s">
        <v>67</v>
      </c>
      <c r="E174" s="1" t="s">
        <v>68</v>
      </c>
      <c r="F174" s="1" t="s">
        <v>69</v>
      </c>
      <c r="G174" s="1" t="s">
        <v>77</v>
      </c>
      <c r="H174" s="1" t="s">
        <v>124</v>
      </c>
      <c r="I174" s="1" t="s">
        <v>74</v>
      </c>
      <c r="J174" s="1" t="s">
        <v>73</v>
      </c>
      <c r="K174" s="1" t="s">
        <v>74</v>
      </c>
      <c r="L174" s="1" t="s">
        <v>72</v>
      </c>
      <c r="M174" s="1" t="s">
        <v>74</v>
      </c>
      <c r="N174" s="1" t="s">
        <v>74</v>
      </c>
      <c r="O174" s="1" t="s">
        <v>73</v>
      </c>
      <c r="P174" s="1" t="s">
        <v>72</v>
      </c>
      <c r="Q174" s="1" t="s">
        <v>73</v>
      </c>
      <c r="R174" s="1" t="s">
        <v>73</v>
      </c>
      <c r="S174" s="1" t="s">
        <v>73</v>
      </c>
      <c r="T174" s="1" t="s">
        <v>74</v>
      </c>
      <c r="U174" s="1" t="s">
        <v>74</v>
      </c>
      <c r="V174" s="1" t="s">
        <v>74</v>
      </c>
      <c r="W174" s="1" t="s">
        <v>72</v>
      </c>
      <c r="X174" s="1" t="s">
        <v>72</v>
      </c>
      <c r="AA174" s="1" t="s">
        <v>93</v>
      </c>
      <c r="AB174" s="1" t="s">
        <v>93</v>
      </c>
      <c r="AC174" s="1" t="s">
        <v>93</v>
      </c>
      <c r="AD174" s="1" t="s">
        <v>93</v>
      </c>
      <c r="AE174" s="1" t="s">
        <v>93</v>
      </c>
      <c r="AF174" s="1" t="s">
        <v>93</v>
      </c>
      <c r="AG174" s="1" t="s">
        <v>93</v>
      </c>
      <c r="AH174" s="1" t="s">
        <v>93</v>
      </c>
      <c r="AI174" s="1" t="s">
        <v>93</v>
      </c>
      <c r="AJ174" s="1" t="s">
        <v>93</v>
      </c>
      <c r="AK174" s="1" t="s">
        <v>81</v>
      </c>
      <c r="AL174" s="1" t="s">
        <v>80</v>
      </c>
      <c r="AM174" s="1" t="s">
        <v>86</v>
      </c>
      <c r="AN174" s="1" t="s">
        <v>81</v>
      </c>
      <c r="AO174" s="1" t="s">
        <v>81</v>
      </c>
      <c r="AP174" s="1" t="s">
        <v>81</v>
      </c>
      <c r="AQ174" s="1" t="s">
        <v>81</v>
      </c>
      <c r="AR174" s="1" t="s">
        <v>86</v>
      </c>
      <c r="AS174" s="1" t="s">
        <v>80</v>
      </c>
      <c r="AT174" s="1" t="s">
        <v>78</v>
      </c>
      <c r="AU174" s="1" t="s">
        <v>572</v>
      </c>
      <c r="AV174" s="1" t="s">
        <v>573</v>
      </c>
      <c r="AW174" s="1" t="s">
        <v>84</v>
      </c>
      <c r="AX174" s="1" t="s">
        <v>574</v>
      </c>
      <c r="AY174" s="1" t="s">
        <v>84</v>
      </c>
      <c r="AZ174" s="1" t="s">
        <v>97</v>
      </c>
      <c r="BA174" s="1" t="s">
        <v>575</v>
      </c>
      <c r="BB174" s="1">
        <v>4</v>
      </c>
      <c r="BC174" s="1">
        <v>4</v>
      </c>
      <c r="BD174" s="1" t="s">
        <v>81</v>
      </c>
      <c r="BE174" s="1" t="s">
        <v>81</v>
      </c>
      <c r="BF174" s="1" t="s">
        <v>81</v>
      </c>
      <c r="BG174" s="1" t="s">
        <v>87</v>
      </c>
      <c r="BH174" s="1" t="s">
        <v>87</v>
      </c>
      <c r="BI174" s="1" t="s">
        <v>87</v>
      </c>
      <c r="BJ174" s="1" t="s">
        <v>87</v>
      </c>
      <c r="BK174" s="1" t="s">
        <v>80</v>
      </c>
      <c r="BL174" s="1" t="s">
        <v>80</v>
      </c>
      <c r="BM174" s="1" t="s">
        <v>576</v>
      </c>
      <c r="BN174" s="1" t="s">
        <v>86</v>
      </c>
    </row>
    <row r="175" spans="1:66" ht="12.75" x14ac:dyDescent="0.35">
      <c r="A175" s="2">
        <v>43133.036787500001</v>
      </c>
      <c r="B175" s="1" t="s">
        <v>65</v>
      </c>
      <c r="C175" s="1" t="s">
        <v>107</v>
      </c>
      <c r="D175" s="1" t="s">
        <v>345</v>
      </c>
      <c r="E175" s="1" t="s">
        <v>241</v>
      </c>
      <c r="F175" s="1" t="s">
        <v>69</v>
      </c>
      <c r="G175" s="1" t="s">
        <v>107</v>
      </c>
      <c r="H175" s="1" t="s">
        <v>71</v>
      </c>
      <c r="I175" s="1" t="s">
        <v>72</v>
      </c>
      <c r="J175" s="1" t="s">
        <v>72</v>
      </c>
      <c r="K175" s="1" t="s">
        <v>72</v>
      </c>
      <c r="L175" s="1" t="s">
        <v>72</v>
      </c>
      <c r="M175" s="1" t="s">
        <v>72</v>
      </c>
      <c r="N175" s="1" t="s">
        <v>72</v>
      </c>
      <c r="O175" s="1" t="s">
        <v>72</v>
      </c>
      <c r="P175" s="1" t="s">
        <v>72</v>
      </c>
      <c r="Q175" s="1" t="s">
        <v>74</v>
      </c>
      <c r="R175" s="1" t="s">
        <v>72</v>
      </c>
      <c r="S175" s="1" t="s">
        <v>74</v>
      </c>
      <c r="T175" s="1" t="s">
        <v>74</v>
      </c>
      <c r="U175" s="1" t="s">
        <v>74</v>
      </c>
      <c r="V175" s="1" t="s">
        <v>74</v>
      </c>
      <c r="W175" s="1" t="s">
        <v>74</v>
      </c>
      <c r="X175" s="1" t="s">
        <v>74</v>
      </c>
      <c r="AK175" s="1" t="s">
        <v>86</v>
      </c>
      <c r="AL175" s="1" t="s">
        <v>86</v>
      </c>
      <c r="AM175" s="1" t="s">
        <v>79</v>
      </c>
      <c r="AN175" s="1" t="s">
        <v>79</v>
      </c>
      <c r="AO175" s="1" t="s">
        <v>86</v>
      </c>
      <c r="AP175" s="1" t="s">
        <v>86</v>
      </c>
      <c r="AQ175" s="1" t="s">
        <v>79</v>
      </c>
      <c r="AR175" s="1" t="s">
        <v>79</v>
      </c>
      <c r="AS175" s="1" t="s">
        <v>79</v>
      </c>
      <c r="AT175" s="1" t="s">
        <v>79</v>
      </c>
      <c r="AW175" s="1" t="s">
        <v>84</v>
      </c>
      <c r="AX175" s="1" t="s">
        <v>577</v>
      </c>
      <c r="AY175" s="1" t="s">
        <v>82</v>
      </c>
      <c r="AZ175" s="1" t="s">
        <v>82</v>
      </c>
      <c r="BB175" s="1">
        <v>0</v>
      </c>
      <c r="BC175" s="1">
        <v>0</v>
      </c>
      <c r="BD175" s="1" t="s">
        <v>79</v>
      </c>
      <c r="BE175" s="1" t="s">
        <v>79</v>
      </c>
      <c r="BF175" s="1" t="s">
        <v>79</v>
      </c>
      <c r="BG175" s="1" t="s">
        <v>79</v>
      </c>
      <c r="BH175" s="1" t="s">
        <v>79</v>
      </c>
      <c r="BI175" s="1" t="s">
        <v>79</v>
      </c>
      <c r="BJ175" s="1" t="s">
        <v>79</v>
      </c>
      <c r="BK175" s="1" t="s">
        <v>79</v>
      </c>
      <c r="BL175" s="1" t="s">
        <v>79</v>
      </c>
      <c r="BN175" s="1" t="s">
        <v>86</v>
      </c>
    </row>
    <row r="176" spans="1:66" ht="12.75" x14ac:dyDescent="0.35">
      <c r="A176" s="2">
        <v>43133.046207905092</v>
      </c>
      <c r="B176" s="1" t="s">
        <v>65</v>
      </c>
      <c r="C176" s="1" t="s">
        <v>66</v>
      </c>
      <c r="D176" s="1" t="s">
        <v>67</v>
      </c>
      <c r="E176" s="1" t="s">
        <v>68</v>
      </c>
      <c r="F176" s="1" t="s">
        <v>69</v>
      </c>
      <c r="G176" s="1" t="s">
        <v>70</v>
      </c>
      <c r="H176" s="1" t="s">
        <v>71</v>
      </c>
      <c r="I176" s="1" t="s">
        <v>72</v>
      </c>
      <c r="J176" s="1" t="s">
        <v>73</v>
      </c>
      <c r="K176" s="1" t="s">
        <v>72</v>
      </c>
      <c r="L176" s="1" t="s">
        <v>72</v>
      </c>
      <c r="M176" s="1" t="s">
        <v>74</v>
      </c>
      <c r="N176" s="1" t="s">
        <v>74</v>
      </c>
      <c r="O176" s="1" t="s">
        <v>73</v>
      </c>
      <c r="P176" s="1" t="s">
        <v>73</v>
      </c>
      <c r="Q176" s="1" t="s">
        <v>73</v>
      </c>
      <c r="R176" s="1" t="s">
        <v>73</v>
      </c>
      <c r="S176" s="1" t="s">
        <v>73</v>
      </c>
      <c r="T176" s="1" t="s">
        <v>74</v>
      </c>
      <c r="U176" s="1" t="s">
        <v>74</v>
      </c>
      <c r="V176" s="1" t="s">
        <v>73</v>
      </c>
      <c r="W176" s="1" t="s">
        <v>72</v>
      </c>
      <c r="X176" s="1" t="s">
        <v>72</v>
      </c>
      <c r="AA176" s="1" t="s">
        <v>142</v>
      </c>
      <c r="AB176" s="1" t="s">
        <v>76</v>
      </c>
      <c r="AC176" s="1" t="s">
        <v>76</v>
      </c>
      <c r="AD176" s="1" t="s">
        <v>142</v>
      </c>
      <c r="AE176" s="1" t="s">
        <v>76</v>
      </c>
      <c r="AF176" s="1" t="s">
        <v>76</v>
      </c>
      <c r="AG176" s="1" t="s">
        <v>76</v>
      </c>
      <c r="AH176" s="1" t="s">
        <v>76</v>
      </c>
      <c r="AI176" s="1" t="s">
        <v>94</v>
      </c>
      <c r="AJ176" s="1" t="s">
        <v>77</v>
      </c>
      <c r="AK176" s="1" t="s">
        <v>78</v>
      </c>
      <c r="AL176" s="1" t="s">
        <v>86</v>
      </c>
      <c r="AM176" s="1" t="s">
        <v>86</v>
      </c>
      <c r="AN176" s="1" t="s">
        <v>78</v>
      </c>
      <c r="AO176" s="1" t="s">
        <v>78</v>
      </c>
      <c r="AP176" s="1" t="s">
        <v>78</v>
      </c>
      <c r="AQ176" s="1" t="s">
        <v>78</v>
      </c>
      <c r="AR176" s="1" t="s">
        <v>78</v>
      </c>
      <c r="AS176" s="1" t="s">
        <v>78</v>
      </c>
      <c r="AT176" s="1" t="s">
        <v>78</v>
      </c>
      <c r="AW176" s="1" t="s">
        <v>84</v>
      </c>
      <c r="AY176" s="1" t="s">
        <v>84</v>
      </c>
      <c r="AZ176" s="1" t="s">
        <v>82</v>
      </c>
      <c r="BB176" s="1">
        <v>1</v>
      </c>
      <c r="BC176" s="1">
        <v>2</v>
      </c>
      <c r="BD176" s="1" t="s">
        <v>80</v>
      </c>
      <c r="BE176" s="1" t="s">
        <v>81</v>
      </c>
      <c r="BF176" s="1" t="s">
        <v>79</v>
      </c>
      <c r="BG176" s="1" t="s">
        <v>81</v>
      </c>
      <c r="BH176" s="1" t="s">
        <v>87</v>
      </c>
      <c r="BI176" s="1" t="s">
        <v>87</v>
      </c>
      <c r="BJ176" s="1" t="s">
        <v>87</v>
      </c>
      <c r="BK176" s="1" t="s">
        <v>87</v>
      </c>
      <c r="BL176" s="1" t="s">
        <v>87</v>
      </c>
      <c r="BN176" s="1" t="s">
        <v>86</v>
      </c>
    </row>
    <row r="177" spans="1:66" ht="12.75" x14ac:dyDescent="0.35">
      <c r="A177" s="2">
        <v>43133.174680833334</v>
      </c>
      <c r="B177" s="1" t="s">
        <v>65</v>
      </c>
      <c r="C177" s="1" t="s">
        <v>167</v>
      </c>
      <c r="D177" s="1" t="s">
        <v>67</v>
      </c>
      <c r="E177" s="1" t="s">
        <v>68</v>
      </c>
      <c r="F177" s="1" t="s">
        <v>101</v>
      </c>
      <c r="G177" s="1" t="s">
        <v>77</v>
      </c>
      <c r="H177" s="1" t="s">
        <v>91</v>
      </c>
      <c r="I177" s="1" t="s">
        <v>74</v>
      </c>
      <c r="J177" s="1" t="s">
        <v>72</v>
      </c>
      <c r="K177" s="1" t="s">
        <v>74</v>
      </c>
      <c r="L177" s="1" t="s">
        <v>97</v>
      </c>
      <c r="M177" s="1" t="s">
        <v>97</v>
      </c>
      <c r="N177" s="1" t="s">
        <v>97</v>
      </c>
      <c r="O177" s="1" t="s">
        <v>72</v>
      </c>
      <c r="P177" s="1" t="s">
        <v>72</v>
      </c>
      <c r="Q177" s="1" t="s">
        <v>74</v>
      </c>
      <c r="R177" s="1" t="s">
        <v>72</v>
      </c>
      <c r="S177" s="1" t="s">
        <v>97</v>
      </c>
      <c r="T177" s="1" t="s">
        <v>72</v>
      </c>
      <c r="U177" s="1" t="s">
        <v>72</v>
      </c>
      <c r="V177" s="1" t="s">
        <v>72</v>
      </c>
      <c r="W177" s="1" t="s">
        <v>74</v>
      </c>
      <c r="X177" s="1" t="s">
        <v>72</v>
      </c>
      <c r="AA177" s="1" t="s">
        <v>76</v>
      </c>
      <c r="AB177" s="1" t="s">
        <v>76</v>
      </c>
      <c r="AC177" s="1" t="s">
        <v>76</v>
      </c>
      <c r="AD177" s="1" t="s">
        <v>76</v>
      </c>
      <c r="AE177" s="1" t="s">
        <v>76</v>
      </c>
      <c r="AF177" s="1" t="s">
        <v>76</v>
      </c>
      <c r="AG177" s="1" t="s">
        <v>76</v>
      </c>
      <c r="AH177" s="1" t="s">
        <v>76</v>
      </c>
      <c r="AI177" s="1" t="s">
        <v>76</v>
      </c>
      <c r="AJ177" s="1" t="s">
        <v>76</v>
      </c>
      <c r="AK177" s="1" t="s">
        <v>80</v>
      </c>
      <c r="AL177" s="1" t="s">
        <v>86</v>
      </c>
      <c r="AM177" s="1" t="s">
        <v>81</v>
      </c>
      <c r="AN177" s="1" t="s">
        <v>81</v>
      </c>
      <c r="AO177" s="1" t="s">
        <v>81</v>
      </c>
      <c r="AP177" s="1" t="s">
        <v>81</v>
      </c>
      <c r="AQ177" s="1" t="s">
        <v>80</v>
      </c>
      <c r="AR177" s="1" t="s">
        <v>81</v>
      </c>
      <c r="AS177" s="1" t="s">
        <v>81</v>
      </c>
      <c r="AT177" s="1" t="s">
        <v>81</v>
      </c>
      <c r="AW177" s="1" t="s">
        <v>84</v>
      </c>
      <c r="AY177" s="1" t="s">
        <v>84</v>
      </c>
      <c r="AZ177" s="1" t="s">
        <v>82</v>
      </c>
      <c r="BB177" s="1">
        <v>1</v>
      </c>
      <c r="BC177" s="1">
        <v>1</v>
      </c>
      <c r="BD177" s="1" t="s">
        <v>87</v>
      </c>
      <c r="BE177" s="1" t="s">
        <v>87</v>
      </c>
      <c r="BF177" s="1" t="s">
        <v>97</v>
      </c>
      <c r="BG177" s="1" t="s">
        <v>81</v>
      </c>
      <c r="BH177" s="1" t="s">
        <v>87</v>
      </c>
      <c r="BI177" s="1" t="s">
        <v>87</v>
      </c>
      <c r="BJ177" s="1" t="s">
        <v>87</v>
      </c>
      <c r="BK177" s="1" t="s">
        <v>87</v>
      </c>
      <c r="BL177" s="1" t="s">
        <v>81</v>
      </c>
      <c r="BN177" s="1" t="s">
        <v>86</v>
      </c>
    </row>
    <row r="178" spans="1:66" ht="12.75" x14ac:dyDescent="0.35">
      <c r="A178" s="2">
        <v>43133.362566122683</v>
      </c>
      <c r="B178" s="1" t="s">
        <v>65</v>
      </c>
      <c r="C178" s="1" t="s">
        <v>100</v>
      </c>
      <c r="D178" s="1" t="s">
        <v>67</v>
      </c>
      <c r="E178" s="1" t="s">
        <v>68</v>
      </c>
      <c r="F178" s="1" t="s">
        <v>101</v>
      </c>
      <c r="G178" s="1" t="s">
        <v>94</v>
      </c>
      <c r="H178" s="1" t="s">
        <v>124</v>
      </c>
      <c r="I178" s="1" t="s">
        <v>72</v>
      </c>
      <c r="J178" s="1" t="s">
        <v>97</v>
      </c>
      <c r="K178" s="1" t="s">
        <v>74</v>
      </c>
      <c r="L178" s="1" t="s">
        <v>72</v>
      </c>
      <c r="M178" s="1" t="s">
        <v>97</v>
      </c>
      <c r="N178" s="1" t="s">
        <v>72</v>
      </c>
      <c r="O178" s="1" t="s">
        <v>73</v>
      </c>
      <c r="P178" s="1" t="s">
        <v>73</v>
      </c>
      <c r="Q178" s="1" t="s">
        <v>97</v>
      </c>
      <c r="R178" s="1" t="s">
        <v>97</v>
      </c>
      <c r="S178" s="1" t="s">
        <v>73</v>
      </c>
      <c r="T178" s="1" t="s">
        <v>72</v>
      </c>
      <c r="U178" s="1" t="s">
        <v>74</v>
      </c>
      <c r="V178" s="1" t="s">
        <v>97</v>
      </c>
      <c r="W178" s="1" t="s">
        <v>74</v>
      </c>
      <c r="X178" s="1" t="s">
        <v>74</v>
      </c>
      <c r="Y178" s="1" t="s">
        <v>97</v>
      </c>
      <c r="AA178" s="1" t="s">
        <v>76</v>
      </c>
      <c r="AB178" s="1" t="s">
        <v>76</v>
      </c>
      <c r="AC178" s="1" t="s">
        <v>76</v>
      </c>
      <c r="AD178" s="1" t="s">
        <v>76</v>
      </c>
      <c r="AE178" s="1" t="s">
        <v>76</v>
      </c>
      <c r="AF178" s="1" t="s">
        <v>76</v>
      </c>
      <c r="AG178" s="1" t="s">
        <v>76</v>
      </c>
      <c r="AH178" s="1" t="s">
        <v>76</v>
      </c>
      <c r="AI178" s="1" t="s">
        <v>76</v>
      </c>
      <c r="AJ178" s="1" t="s">
        <v>94</v>
      </c>
      <c r="AK178" s="1" t="s">
        <v>81</v>
      </c>
      <c r="AL178" s="1" t="s">
        <v>86</v>
      </c>
      <c r="AM178" s="1" t="s">
        <v>80</v>
      </c>
      <c r="AN178" s="1" t="s">
        <v>81</v>
      </c>
      <c r="AO178" s="1" t="s">
        <v>81</v>
      </c>
      <c r="AP178" s="1" t="s">
        <v>81</v>
      </c>
      <c r="AQ178" s="1" t="s">
        <v>80</v>
      </c>
      <c r="AR178" s="1" t="s">
        <v>97</v>
      </c>
      <c r="AS178" s="1" t="s">
        <v>97</v>
      </c>
      <c r="AT178" s="1" t="s">
        <v>81</v>
      </c>
      <c r="AW178" s="1" t="s">
        <v>84</v>
      </c>
      <c r="AY178" s="1" t="s">
        <v>84</v>
      </c>
      <c r="AZ178" s="1" t="s">
        <v>84</v>
      </c>
      <c r="BB178" s="1">
        <v>3</v>
      </c>
      <c r="BC178" s="1">
        <v>3</v>
      </c>
      <c r="BD178" s="1" t="s">
        <v>87</v>
      </c>
      <c r="BE178" s="1" t="s">
        <v>81</v>
      </c>
      <c r="BF178" s="1" t="s">
        <v>80</v>
      </c>
      <c r="BG178" s="1" t="s">
        <v>80</v>
      </c>
      <c r="BH178" s="1" t="s">
        <v>81</v>
      </c>
      <c r="BI178" s="1" t="s">
        <v>81</v>
      </c>
      <c r="BJ178" s="1" t="s">
        <v>97</v>
      </c>
      <c r="BK178" s="1" t="s">
        <v>87</v>
      </c>
      <c r="BL178" s="1" t="s">
        <v>87</v>
      </c>
      <c r="BN178" s="1" t="s">
        <v>86</v>
      </c>
    </row>
    <row r="179" spans="1:66" ht="12.75" x14ac:dyDescent="0.35">
      <c r="A179" s="2">
        <v>43133.457438356483</v>
      </c>
      <c r="B179" s="1" t="s">
        <v>65</v>
      </c>
      <c r="C179" s="1" t="s">
        <v>66</v>
      </c>
      <c r="D179" s="1" t="s">
        <v>67</v>
      </c>
      <c r="E179" s="1" t="s">
        <v>68</v>
      </c>
      <c r="F179" s="1" t="s">
        <v>69</v>
      </c>
      <c r="G179" s="1" t="s">
        <v>77</v>
      </c>
      <c r="H179" s="1" t="s">
        <v>71</v>
      </c>
      <c r="I179" s="1" t="s">
        <v>72</v>
      </c>
      <c r="J179" s="1" t="s">
        <v>72</v>
      </c>
      <c r="K179" s="1" t="s">
        <v>74</v>
      </c>
      <c r="L179" s="1" t="s">
        <v>73</v>
      </c>
      <c r="M179" s="1" t="s">
        <v>74</v>
      </c>
      <c r="N179" s="1" t="s">
        <v>74</v>
      </c>
      <c r="O179" s="1" t="s">
        <v>73</v>
      </c>
      <c r="P179" s="1" t="s">
        <v>73</v>
      </c>
      <c r="Q179" s="1" t="s">
        <v>73</v>
      </c>
      <c r="R179" s="1" t="s">
        <v>73</v>
      </c>
      <c r="S179" s="1" t="s">
        <v>73</v>
      </c>
      <c r="T179" s="1" t="s">
        <v>72</v>
      </c>
      <c r="U179" s="1" t="s">
        <v>74</v>
      </c>
      <c r="V179" s="1" t="s">
        <v>97</v>
      </c>
      <c r="W179" s="1" t="s">
        <v>72</v>
      </c>
      <c r="X179" s="1" t="s">
        <v>74</v>
      </c>
      <c r="Y179" s="1" t="s">
        <v>97</v>
      </c>
      <c r="AA179" s="1" t="s">
        <v>76</v>
      </c>
      <c r="AB179" s="1" t="s">
        <v>76</v>
      </c>
      <c r="AC179" s="1" t="s">
        <v>76</v>
      </c>
      <c r="AD179" s="1" t="s">
        <v>76</v>
      </c>
      <c r="AE179" s="1" t="s">
        <v>76</v>
      </c>
      <c r="AF179" s="1" t="s">
        <v>76</v>
      </c>
      <c r="AG179" s="1" t="s">
        <v>76</v>
      </c>
      <c r="AH179" s="1" t="s">
        <v>76</v>
      </c>
      <c r="AI179" s="1" t="s">
        <v>76</v>
      </c>
      <c r="AJ179" s="1" t="s">
        <v>76</v>
      </c>
      <c r="AK179" s="1" t="s">
        <v>81</v>
      </c>
      <c r="AL179" s="1" t="s">
        <v>79</v>
      </c>
      <c r="AM179" s="1" t="s">
        <v>86</v>
      </c>
      <c r="AN179" s="1" t="s">
        <v>80</v>
      </c>
      <c r="AO179" s="1" t="s">
        <v>81</v>
      </c>
      <c r="AP179" s="1" t="s">
        <v>81</v>
      </c>
      <c r="AQ179" s="1" t="s">
        <v>81</v>
      </c>
      <c r="AR179" s="1" t="s">
        <v>78</v>
      </c>
      <c r="AS179" s="1" t="s">
        <v>81</v>
      </c>
      <c r="AT179" s="1" t="s">
        <v>78</v>
      </c>
      <c r="AV179" s="1" t="s">
        <v>578</v>
      </c>
      <c r="AW179" s="1" t="s">
        <v>97</v>
      </c>
      <c r="AY179" s="1" t="s">
        <v>84</v>
      </c>
      <c r="AZ179" s="1" t="s">
        <v>84</v>
      </c>
      <c r="BA179" s="1" t="s">
        <v>579</v>
      </c>
      <c r="BB179" s="1">
        <v>2</v>
      </c>
      <c r="BC179" s="1">
        <v>3</v>
      </c>
      <c r="BD179" s="1" t="s">
        <v>81</v>
      </c>
      <c r="BE179" s="1" t="s">
        <v>86</v>
      </c>
      <c r="BF179" s="1" t="s">
        <v>86</v>
      </c>
      <c r="BG179" s="1" t="s">
        <v>81</v>
      </c>
      <c r="BH179" s="1" t="s">
        <v>87</v>
      </c>
      <c r="BI179" s="1" t="s">
        <v>87</v>
      </c>
      <c r="BJ179" s="1" t="s">
        <v>87</v>
      </c>
      <c r="BK179" s="1" t="s">
        <v>87</v>
      </c>
      <c r="BL179" s="1" t="s">
        <v>86</v>
      </c>
      <c r="BM179" s="1" t="s">
        <v>580</v>
      </c>
      <c r="BN179" s="1" t="s">
        <v>79</v>
      </c>
    </row>
    <row r="180" spans="1:66" ht="12.75" x14ac:dyDescent="0.35">
      <c r="A180" s="2">
        <v>43133.463144097223</v>
      </c>
      <c r="B180" s="1" t="s">
        <v>65</v>
      </c>
      <c r="C180" s="1" t="s">
        <v>279</v>
      </c>
      <c r="D180" s="1" t="s">
        <v>67</v>
      </c>
      <c r="E180" s="1" t="s">
        <v>90</v>
      </c>
      <c r="F180" s="1" t="s">
        <v>69</v>
      </c>
      <c r="G180" s="1" t="s">
        <v>94</v>
      </c>
      <c r="H180" s="1" t="s">
        <v>91</v>
      </c>
      <c r="I180" s="1" t="s">
        <v>74</v>
      </c>
      <c r="J180" s="1" t="s">
        <v>74</v>
      </c>
      <c r="K180" s="1" t="s">
        <v>74</v>
      </c>
      <c r="L180" s="1" t="s">
        <v>72</v>
      </c>
      <c r="M180" s="1" t="s">
        <v>72</v>
      </c>
      <c r="N180" s="1" t="s">
        <v>72</v>
      </c>
      <c r="O180" s="1" t="s">
        <v>73</v>
      </c>
      <c r="P180" s="1" t="s">
        <v>74</v>
      </c>
      <c r="Q180" s="1" t="s">
        <v>74</v>
      </c>
      <c r="R180" s="1" t="s">
        <v>73</v>
      </c>
      <c r="S180" s="1" t="s">
        <v>72</v>
      </c>
      <c r="T180" s="1" t="s">
        <v>72</v>
      </c>
      <c r="U180" s="1" t="s">
        <v>97</v>
      </c>
      <c r="V180" s="1" t="s">
        <v>97</v>
      </c>
      <c r="W180" s="1" t="s">
        <v>97</v>
      </c>
      <c r="X180" s="1" t="s">
        <v>72</v>
      </c>
      <c r="AA180" s="1" t="s">
        <v>76</v>
      </c>
      <c r="AB180" s="1" t="s">
        <v>76</v>
      </c>
      <c r="AC180" s="1" t="s">
        <v>76</v>
      </c>
      <c r="AD180" s="1" t="s">
        <v>76</v>
      </c>
      <c r="AE180" s="1" t="s">
        <v>93</v>
      </c>
      <c r="AF180" s="1" t="s">
        <v>76</v>
      </c>
      <c r="AG180" s="1" t="s">
        <v>93</v>
      </c>
      <c r="AH180" s="1" t="s">
        <v>76</v>
      </c>
      <c r="AI180" s="1" t="s">
        <v>93</v>
      </c>
      <c r="AJ180" s="1" t="s">
        <v>76</v>
      </c>
      <c r="AK180" s="1" t="s">
        <v>81</v>
      </c>
      <c r="AL180" s="1" t="s">
        <v>97</v>
      </c>
      <c r="AM180" s="1" t="s">
        <v>81</v>
      </c>
      <c r="AN180" s="1" t="s">
        <v>81</v>
      </c>
      <c r="AO180" s="1" t="s">
        <v>81</v>
      </c>
      <c r="AP180" s="1" t="s">
        <v>78</v>
      </c>
      <c r="AQ180" s="1" t="s">
        <v>97</v>
      </c>
      <c r="AR180" s="1" t="s">
        <v>97</v>
      </c>
      <c r="AS180" s="1" t="s">
        <v>80</v>
      </c>
      <c r="AT180" s="1" t="s">
        <v>80</v>
      </c>
      <c r="AW180" s="1" t="s">
        <v>84</v>
      </c>
      <c r="AY180" s="1" t="s">
        <v>84</v>
      </c>
      <c r="AZ180" s="1" t="s">
        <v>84</v>
      </c>
    </row>
    <row r="181" spans="1:66" ht="12.75" x14ac:dyDescent="0.35">
      <c r="A181" s="2">
        <v>43133.500214687505</v>
      </c>
      <c r="B181" s="1" t="s">
        <v>65</v>
      </c>
      <c r="C181" s="1" t="s">
        <v>127</v>
      </c>
      <c r="D181" s="1" t="s">
        <v>89</v>
      </c>
      <c r="E181" s="1" t="s">
        <v>68</v>
      </c>
      <c r="F181" s="1" t="s">
        <v>69</v>
      </c>
      <c r="G181" s="1" t="s">
        <v>77</v>
      </c>
      <c r="H181" s="1" t="s">
        <v>71</v>
      </c>
      <c r="I181" s="1" t="s">
        <v>74</v>
      </c>
      <c r="J181" s="1" t="s">
        <v>72</v>
      </c>
      <c r="K181" s="1" t="s">
        <v>74</v>
      </c>
      <c r="L181" s="1" t="s">
        <v>73</v>
      </c>
      <c r="M181" s="1" t="s">
        <v>72</v>
      </c>
      <c r="N181" s="1" t="s">
        <v>72</v>
      </c>
      <c r="O181" s="1" t="s">
        <v>97</v>
      </c>
      <c r="P181" s="1" t="s">
        <v>97</v>
      </c>
      <c r="Q181" s="1" t="s">
        <v>97</v>
      </c>
      <c r="R181" s="1" t="s">
        <v>97</v>
      </c>
      <c r="S181" s="1" t="s">
        <v>74</v>
      </c>
      <c r="T181" s="1" t="s">
        <v>97</v>
      </c>
      <c r="U181" s="1" t="s">
        <v>74</v>
      </c>
      <c r="V181" s="1" t="s">
        <v>72</v>
      </c>
      <c r="W181" s="1" t="s">
        <v>74</v>
      </c>
      <c r="X181" s="1" t="s">
        <v>74</v>
      </c>
      <c r="AA181" s="1" t="s">
        <v>142</v>
      </c>
      <c r="AB181" s="1" t="s">
        <v>142</v>
      </c>
      <c r="AC181" s="1" t="s">
        <v>142</v>
      </c>
      <c r="AD181" s="1" t="s">
        <v>76</v>
      </c>
      <c r="AE181" s="1" t="s">
        <v>94</v>
      </c>
      <c r="AF181" s="1" t="s">
        <v>76</v>
      </c>
      <c r="AG181" s="1" t="s">
        <v>76</v>
      </c>
      <c r="AH181" s="1" t="s">
        <v>76</v>
      </c>
      <c r="AI181" s="1" t="s">
        <v>142</v>
      </c>
      <c r="AJ181" s="1" t="s">
        <v>76</v>
      </c>
      <c r="AK181" s="1" t="s">
        <v>78</v>
      </c>
      <c r="AL181" s="1" t="s">
        <v>80</v>
      </c>
      <c r="AM181" s="1" t="s">
        <v>81</v>
      </c>
      <c r="AN181" s="1" t="s">
        <v>81</v>
      </c>
      <c r="AO181" s="1" t="s">
        <v>78</v>
      </c>
      <c r="AP181" s="1" t="s">
        <v>78</v>
      </c>
      <c r="AQ181" s="1" t="s">
        <v>81</v>
      </c>
      <c r="AR181" s="1" t="s">
        <v>80</v>
      </c>
      <c r="AS181" s="1" t="s">
        <v>81</v>
      </c>
      <c r="AT181" s="1" t="s">
        <v>78</v>
      </c>
      <c r="AW181" s="1" t="s">
        <v>84</v>
      </c>
      <c r="AX181" s="1" t="s">
        <v>581</v>
      </c>
      <c r="AY181" s="1" t="s">
        <v>84</v>
      </c>
      <c r="AZ181" s="1" t="s">
        <v>97</v>
      </c>
      <c r="BB181" s="1">
        <v>1</v>
      </c>
      <c r="BC181" s="1">
        <v>2</v>
      </c>
      <c r="BD181" s="1" t="s">
        <v>81</v>
      </c>
      <c r="BE181" s="1" t="s">
        <v>81</v>
      </c>
      <c r="BF181" s="1" t="s">
        <v>81</v>
      </c>
      <c r="BG181" s="1" t="s">
        <v>87</v>
      </c>
      <c r="BH181" s="1" t="s">
        <v>87</v>
      </c>
      <c r="BI181" s="1" t="s">
        <v>87</v>
      </c>
      <c r="BJ181" s="1" t="s">
        <v>87</v>
      </c>
      <c r="BK181" s="1" t="s">
        <v>81</v>
      </c>
      <c r="BL181" s="1" t="s">
        <v>86</v>
      </c>
      <c r="BM181" s="1" t="s">
        <v>582</v>
      </c>
      <c r="BN181" s="1" t="s">
        <v>86</v>
      </c>
    </row>
    <row r="182" spans="1:66" ht="12.75" x14ac:dyDescent="0.35">
      <c r="A182" s="2">
        <v>43133.500912256946</v>
      </c>
      <c r="B182" s="1" t="s">
        <v>65</v>
      </c>
      <c r="C182" s="1" t="s">
        <v>100</v>
      </c>
      <c r="D182" s="1" t="s">
        <v>67</v>
      </c>
      <c r="E182" s="1" t="s">
        <v>68</v>
      </c>
      <c r="F182" s="1" t="s">
        <v>69</v>
      </c>
      <c r="G182" s="1" t="s">
        <v>77</v>
      </c>
      <c r="H182" s="1" t="s">
        <v>124</v>
      </c>
      <c r="I182" s="1" t="s">
        <v>74</v>
      </c>
      <c r="J182" s="1" t="s">
        <v>73</v>
      </c>
      <c r="K182" s="1" t="s">
        <v>74</v>
      </c>
      <c r="L182" s="1" t="s">
        <v>72</v>
      </c>
      <c r="M182" s="1" t="s">
        <v>74</v>
      </c>
      <c r="N182" s="1" t="s">
        <v>72</v>
      </c>
      <c r="O182" s="1" t="s">
        <v>73</v>
      </c>
      <c r="P182" s="1" t="s">
        <v>73</v>
      </c>
      <c r="Q182" s="1" t="s">
        <v>73</v>
      </c>
      <c r="R182" s="1" t="s">
        <v>73</v>
      </c>
      <c r="S182" s="1" t="s">
        <v>73</v>
      </c>
      <c r="T182" s="1" t="s">
        <v>97</v>
      </c>
      <c r="U182" s="1" t="s">
        <v>72</v>
      </c>
      <c r="V182" s="1" t="s">
        <v>72</v>
      </c>
      <c r="W182" s="1" t="s">
        <v>72</v>
      </c>
      <c r="X182" s="1" t="s">
        <v>72</v>
      </c>
      <c r="AA182" s="1" t="s">
        <v>93</v>
      </c>
      <c r="AB182" s="1" t="s">
        <v>198</v>
      </c>
      <c r="AC182" s="1" t="s">
        <v>76</v>
      </c>
      <c r="AD182" s="1" t="s">
        <v>77</v>
      </c>
      <c r="AE182" s="1" t="s">
        <v>94</v>
      </c>
      <c r="AF182" s="1" t="s">
        <v>76</v>
      </c>
      <c r="AG182" s="1" t="s">
        <v>76</v>
      </c>
      <c r="AH182" s="1" t="s">
        <v>76</v>
      </c>
      <c r="AI182" s="1" t="s">
        <v>75</v>
      </c>
      <c r="AJ182" s="1" t="s">
        <v>76</v>
      </c>
      <c r="AK182" s="1" t="s">
        <v>80</v>
      </c>
      <c r="AL182" s="1" t="s">
        <v>79</v>
      </c>
      <c r="AM182" s="1" t="s">
        <v>80</v>
      </c>
      <c r="AN182" s="1" t="s">
        <v>81</v>
      </c>
      <c r="AO182" s="1" t="s">
        <v>78</v>
      </c>
      <c r="AP182" s="1" t="s">
        <v>81</v>
      </c>
      <c r="AQ182" s="1" t="s">
        <v>80</v>
      </c>
      <c r="AR182" s="1" t="s">
        <v>81</v>
      </c>
      <c r="AS182" s="1" t="s">
        <v>78</v>
      </c>
      <c r="AT182" s="1" t="s">
        <v>80</v>
      </c>
      <c r="AW182" s="1" t="s">
        <v>97</v>
      </c>
      <c r="AY182" s="1" t="s">
        <v>84</v>
      </c>
      <c r="AZ182" s="1" t="s">
        <v>97</v>
      </c>
      <c r="BB182" s="1">
        <v>2</v>
      </c>
      <c r="BC182" s="1">
        <v>1</v>
      </c>
      <c r="BD182" s="1" t="s">
        <v>81</v>
      </c>
      <c r="BE182" s="1" t="s">
        <v>81</v>
      </c>
      <c r="BF182" s="1" t="s">
        <v>81</v>
      </c>
      <c r="BG182" s="1" t="s">
        <v>80</v>
      </c>
      <c r="BH182" s="1" t="s">
        <v>87</v>
      </c>
      <c r="BI182" s="1" t="s">
        <v>87</v>
      </c>
      <c r="BJ182" s="1" t="s">
        <v>81</v>
      </c>
      <c r="BK182" s="1" t="s">
        <v>86</v>
      </c>
      <c r="BL182" s="1" t="s">
        <v>79</v>
      </c>
      <c r="BN182" s="1" t="s">
        <v>86</v>
      </c>
    </row>
    <row r="183" spans="1:66" ht="12.75" x14ac:dyDescent="0.35">
      <c r="A183" s="2">
        <v>43133.504264629628</v>
      </c>
      <c r="B183" s="1" t="s">
        <v>65</v>
      </c>
      <c r="C183" s="1" t="s">
        <v>117</v>
      </c>
      <c r="D183" s="1" t="s">
        <v>583</v>
      </c>
      <c r="E183" s="1" t="s">
        <v>68</v>
      </c>
      <c r="F183" s="1" t="s">
        <v>69</v>
      </c>
      <c r="G183" s="1" t="s">
        <v>117</v>
      </c>
      <c r="H183" s="1" t="s">
        <v>124</v>
      </c>
      <c r="I183" s="1" t="s">
        <v>74</v>
      </c>
      <c r="J183" s="1" t="s">
        <v>72</v>
      </c>
      <c r="K183" s="1" t="s">
        <v>97</v>
      </c>
      <c r="L183" s="1" t="s">
        <v>72</v>
      </c>
      <c r="M183" s="1" t="s">
        <v>97</v>
      </c>
      <c r="N183" s="1" t="s">
        <v>97</v>
      </c>
      <c r="O183" s="1" t="s">
        <v>73</v>
      </c>
      <c r="P183" s="1" t="s">
        <v>73</v>
      </c>
      <c r="Q183" s="1" t="s">
        <v>73</v>
      </c>
      <c r="R183" s="1" t="s">
        <v>73</v>
      </c>
      <c r="S183" s="1" t="s">
        <v>73</v>
      </c>
      <c r="T183" s="1" t="s">
        <v>72</v>
      </c>
      <c r="U183" s="1" t="s">
        <v>97</v>
      </c>
      <c r="V183" s="1" t="s">
        <v>97</v>
      </c>
      <c r="W183" s="1" t="s">
        <v>73</v>
      </c>
      <c r="X183" s="1" t="s">
        <v>74</v>
      </c>
      <c r="Y183" s="1" t="s">
        <v>74</v>
      </c>
      <c r="Z183" s="1" t="s">
        <v>584</v>
      </c>
      <c r="AA183" s="1" t="s">
        <v>117</v>
      </c>
      <c r="AB183" s="1" t="s">
        <v>117</v>
      </c>
      <c r="AC183" s="1" t="s">
        <v>117</v>
      </c>
      <c r="AD183" s="1" t="s">
        <v>76</v>
      </c>
      <c r="AE183" s="1" t="s">
        <v>117</v>
      </c>
      <c r="AF183" s="1" t="s">
        <v>117</v>
      </c>
      <c r="AG183" s="1" t="s">
        <v>76</v>
      </c>
      <c r="AH183" s="1" t="s">
        <v>76</v>
      </c>
      <c r="AI183" s="1" t="s">
        <v>76</v>
      </c>
      <c r="AJ183" s="1" t="s">
        <v>117</v>
      </c>
      <c r="AK183" s="1" t="s">
        <v>86</v>
      </c>
      <c r="AL183" s="1" t="s">
        <v>80</v>
      </c>
      <c r="AM183" s="1" t="s">
        <v>79</v>
      </c>
      <c r="AN183" s="1" t="s">
        <v>81</v>
      </c>
      <c r="AO183" s="1" t="s">
        <v>81</v>
      </c>
      <c r="AP183" s="1" t="s">
        <v>81</v>
      </c>
      <c r="AQ183" s="1" t="s">
        <v>81</v>
      </c>
      <c r="AR183" s="1" t="s">
        <v>79</v>
      </c>
      <c r="AS183" s="1" t="s">
        <v>81</v>
      </c>
      <c r="AT183" s="1" t="s">
        <v>78</v>
      </c>
      <c r="AV183" s="1" t="s">
        <v>585</v>
      </c>
      <c r="AW183" s="1" t="s">
        <v>84</v>
      </c>
      <c r="AX183" s="1" t="s">
        <v>586</v>
      </c>
      <c r="AY183" s="1" t="s">
        <v>97</v>
      </c>
      <c r="AZ183" s="1" t="s">
        <v>82</v>
      </c>
      <c r="BA183" s="1" t="s">
        <v>587</v>
      </c>
      <c r="BD183" s="1" t="s">
        <v>81</v>
      </c>
      <c r="BE183" s="1" t="s">
        <v>81</v>
      </c>
      <c r="BF183" s="1" t="s">
        <v>81</v>
      </c>
      <c r="BG183" s="1" t="s">
        <v>86</v>
      </c>
      <c r="BH183" s="1" t="s">
        <v>81</v>
      </c>
      <c r="BI183" s="1" t="s">
        <v>81</v>
      </c>
      <c r="BJ183" s="1" t="s">
        <v>81</v>
      </c>
      <c r="BK183" s="1" t="s">
        <v>86</v>
      </c>
      <c r="BL183" s="1" t="s">
        <v>86</v>
      </c>
      <c r="BN183" s="1" t="s">
        <v>79</v>
      </c>
    </row>
    <row r="184" spans="1:66" ht="12.75" x14ac:dyDescent="0.35">
      <c r="A184" s="2">
        <v>43133.507028993059</v>
      </c>
      <c r="B184" s="1" t="s">
        <v>65</v>
      </c>
      <c r="C184" s="1" t="s">
        <v>588</v>
      </c>
      <c r="D184" s="1" t="s">
        <v>155</v>
      </c>
      <c r="E184" s="1" t="s">
        <v>68</v>
      </c>
      <c r="F184" s="1" t="s">
        <v>69</v>
      </c>
      <c r="G184" s="1" t="s">
        <v>77</v>
      </c>
      <c r="H184" s="1" t="s">
        <v>71</v>
      </c>
      <c r="I184" s="1" t="s">
        <v>74</v>
      </c>
      <c r="J184" s="1" t="s">
        <v>72</v>
      </c>
      <c r="K184" s="1" t="s">
        <v>97</v>
      </c>
      <c r="L184" s="1" t="s">
        <v>74</v>
      </c>
      <c r="M184" s="1" t="s">
        <v>74</v>
      </c>
      <c r="N184" s="1" t="s">
        <v>74</v>
      </c>
      <c r="O184" s="1" t="s">
        <v>74</v>
      </c>
      <c r="P184" s="1" t="s">
        <v>73</v>
      </c>
      <c r="Q184" s="1" t="s">
        <v>97</v>
      </c>
      <c r="R184" s="1" t="s">
        <v>97</v>
      </c>
      <c r="S184" s="1" t="s">
        <v>73</v>
      </c>
      <c r="T184" s="1" t="s">
        <v>74</v>
      </c>
      <c r="U184" s="1" t="s">
        <v>74</v>
      </c>
      <c r="V184" s="1" t="s">
        <v>97</v>
      </c>
      <c r="W184" s="1" t="s">
        <v>97</v>
      </c>
      <c r="X184" s="1" t="s">
        <v>72</v>
      </c>
      <c r="Z184" s="1" t="s">
        <v>589</v>
      </c>
      <c r="AA184" s="1" t="s">
        <v>76</v>
      </c>
      <c r="AB184" s="1" t="s">
        <v>76</v>
      </c>
      <c r="AC184" s="1" t="s">
        <v>76</v>
      </c>
      <c r="AD184" s="1" t="s">
        <v>76</v>
      </c>
      <c r="AE184" s="1" t="s">
        <v>93</v>
      </c>
      <c r="AF184" s="1" t="s">
        <v>93</v>
      </c>
      <c r="AG184" s="1" t="s">
        <v>76</v>
      </c>
      <c r="AH184" s="1" t="s">
        <v>76</v>
      </c>
      <c r="AI184" s="1" t="s">
        <v>76</v>
      </c>
      <c r="AJ184" s="1" t="s">
        <v>94</v>
      </c>
      <c r="AK184" s="1" t="s">
        <v>86</v>
      </c>
      <c r="AL184" s="1" t="s">
        <v>79</v>
      </c>
      <c r="AM184" s="1" t="s">
        <v>86</v>
      </c>
      <c r="AN184" s="1" t="s">
        <v>81</v>
      </c>
      <c r="AO184" s="1" t="s">
        <v>79</v>
      </c>
      <c r="AP184" s="1" t="s">
        <v>97</v>
      </c>
      <c r="AQ184" s="1" t="s">
        <v>86</v>
      </c>
      <c r="AR184" s="1" t="s">
        <v>97</v>
      </c>
      <c r="AS184" s="1" t="s">
        <v>97</v>
      </c>
      <c r="AT184" s="1" t="s">
        <v>80</v>
      </c>
      <c r="AV184" s="1" t="s">
        <v>590</v>
      </c>
      <c r="AW184" s="1" t="s">
        <v>84</v>
      </c>
      <c r="AX184" s="1" t="s">
        <v>591</v>
      </c>
      <c r="AY184" s="1" t="s">
        <v>84</v>
      </c>
      <c r="AZ184" s="1" t="s">
        <v>97</v>
      </c>
      <c r="BA184" s="1" t="s">
        <v>592</v>
      </c>
      <c r="BB184" s="1">
        <v>1</v>
      </c>
      <c r="BC184" s="1">
        <v>2</v>
      </c>
      <c r="BD184" s="1" t="s">
        <v>87</v>
      </c>
      <c r="BE184" s="1" t="s">
        <v>97</v>
      </c>
      <c r="BF184" s="1" t="s">
        <v>79</v>
      </c>
      <c r="BG184" s="1" t="s">
        <v>97</v>
      </c>
      <c r="BH184" s="1" t="s">
        <v>87</v>
      </c>
      <c r="BI184" s="1" t="s">
        <v>87</v>
      </c>
      <c r="BJ184" s="1" t="s">
        <v>87</v>
      </c>
      <c r="BK184" s="1" t="s">
        <v>81</v>
      </c>
      <c r="BL184" s="1" t="s">
        <v>81</v>
      </c>
      <c r="BM184" s="1" t="s">
        <v>593</v>
      </c>
      <c r="BN184" s="1" t="s">
        <v>86</v>
      </c>
    </row>
    <row r="185" spans="1:66" ht="12.75" x14ac:dyDescent="0.35">
      <c r="A185" s="2">
        <v>43133.540885567127</v>
      </c>
      <c r="B185" s="1" t="s">
        <v>65</v>
      </c>
      <c r="C185" s="1" t="s">
        <v>66</v>
      </c>
      <c r="D185" s="1" t="s">
        <v>67</v>
      </c>
      <c r="E185" s="1" t="s">
        <v>68</v>
      </c>
      <c r="F185" s="1" t="s">
        <v>69</v>
      </c>
      <c r="G185" s="1" t="s">
        <v>77</v>
      </c>
      <c r="H185" s="1" t="s">
        <v>71</v>
      </c>
      <c r="I185" s="1" t="s">
        <v>72</v>
      </c>
      <c r="J185" s="1" t="s">
        <v>72</v>
      </c>
      <c r="K185" s="1" t="s">
        <v>72</v>
      </c>
      <c r="L185" s="1" t="s">
        <v>72</v>
      </c>
      <c r="M185" s="1" t="s">
        <v>97</v>
      </c>
      <c r="N185" s="1" t="s">
        <v>74</v>
      </c>
      <c r="O185" s="1" t="s">
        <v>73</v>
      </c>
      <c r="P185" s="1" t="s">
        <v>72</v>
      </c>
      <c r="Q185" s="1" t="s">
        <v>74</v>
      </c>
      <c r="R185" s="1" t="s">
        <v>73</v>
      </c>
      <c r="S185" s="1" t="s">
        <v>72</v>
      </c>
      <c r="T185" s="1" t="s">
        <v>74</v>
      </c>
      <c r="U185" s="1" t="s">
        <v>74</v>
      </c>
      <c r="V185" s="1" t="s">
        <v>72</v>
      </c>
      <c r="W185" s="1" t="s">
        <v>73</v>
      </c>
      <c r="X185" s="1" t="s">
        <v>72</v>
      </c>
      <c r="AA185" s="1" t="s">
        <v>76</v>
      </c>
      <c r="AB185" s="1" t="s">
        <v>76</v>
      </c>
      <c r="AC185" s="1" t="s">
        <v>76</v>
      </c>
      <c r="AD185" s="1" t="s">
        <v>76</v>
      </c>
      <c r="AE185" s="1" t="s">
        <v>76</v>
      </c>
      <c r="AF185" s="1" t="s">
        <v>76</v>
      </c>
      <c r="AG185" s="1" t="s">
        <v>76</v>
      </c>
      <c r="AH185" s="1" t="s">
        <v>76</v>
      </c>
      <c r="AI185" s="1" t="s">
        <v>76</v>
      </c>
      <c r="AJ185" s="1" t="s">
        <v>76</v>
      </c>
      <c r="AK185" s="1" t="s">
        <v>86</v>
      </c>
      <c r="AL185" s="1" t="s">
        <v>86</v>
      </c>
      <c r="AM185" s="1" t="s">
        <v>80</v>
      </c>
      <c r="AN185" s="1" t="s">
        <v>81</v>
      </c>
      <c r="AO185" s="1" t="s">
        <v>81</v>
      </c>
      <c r="AP185" s="1" t="s">
        <v>81</v>
      </c>
      <c r="AQ185" s="1" t="s">
        <v>81</v>
      </c>
      <c r="AR185" s="1" t="s">
        <v>97</v>
      </c>
      <c r="AS185" s="1" t="s">
        <v>81</v>
      </c>
      <c r="AT185" s="1" t="s">
        <v>86</v>
      </c>
      <c r="AW185" s="1" t="s">
        <v>84</v>
      </c>
      <c r="AY185" s="1" t="s">
        <v>84</v>
      </c>
      <c r="AZ185" s="1" t="s">
        <v>82</v>
      </c>
      <c r="BB185" s="1">
        <v>1</v>
      </c>
      <c r="BC185" s="1">
        <v>2</v>
      </c>
      <c r="BD185" s="1" t="s">
        <v>81</v>
      </c>
      <c r="BE185" s="1" t="s">
        <v>80</v>
      </c>
      <c r="BF185" s="1" t="s">
        <v>86</v>
      </c>
      <c r="BG185" s="1" t="s">
        <v>81</v>
      </c>
      <c r="BH185" s="1" t="s">
        <v>87</v>
      </c>
      <c r="BI185" s="1" t="s">
        <v>87</v>
      </c>
      <c r="BJ185" s="1" t="s">
        <v>81</v>
      </c>
      <c r="BK185" s="1" t="s">
        <v>87</v>
      </c>
      <c r="BL185" s="1" t="s">
        <v>87</v>
      </c>
      <c r="BN185" s="1" t="s">
        <v>86</v>
      </c>
    </row>
    <row r="186" spans="1:66" ht="12.75" x14ac:dyDescent="0.35">
      <c r="A186" s="2">
        <v>43133.54586002315</v>
      </c>
      <c r="B186" s="1" t="s">
        <v>65</v>
      </c>
      <c r="C186" s="1" t="s">
        <v>66</v>
      </c>
      <c r="D186" s="1" t="s">
        <v>67</v>
      </c>
      <c r="E186" s="1" t="s">
        <v>68</v>
      </c>
      <c r="F186" s="1" t="s">
        <v>69</v>
      </c>
      <c r="G186" s="1" t="s">
        <v>70</v>
      </c>
      <c r="H186" s="1" t="s">
        <v>124</v>
      </c>
      <c r="I186" s="1" t="s">
        <v>72</v>
      </c>
      <c r="J186" s="1" t="s">
        <v>74</v>
      </c>
      <c r="K186" s="1" t="s">
        <v>74</v>
      </c>
      <c r="L186" s="1" t="s">
        <v>72</v>
      </c>
      <c r="M186" s="1" t="s">
        <v>72</v>
      </c>
      <c r="N186" s="1" t="s">
        <v>97</v>
      </c>
      <c r="O186" s="1" t="s">
        <v>72</v>
      </c>
      <c r="P186" s="1" t="s">
        <v>72</v>
      </c>
      <c r="Q186" s="1" t="s">
        <v>74</v>
      </c>
      <c r="R186" s="1" t="s">
        <v>72</v>
      </c>
      <c r="S186" s="1" t="s">
        <v>72</v>
      </c>
      <c r="T186" s="1" t="s">
        <v>74</v>
      </c>
      <c r="U186" s="1" t="s">
        <v>74</v>
      </c>
      <c r="V186" s="1" t="s">
        <v>72</v>
      </c>
      <c r="W186" s="1" t="s">
        <v>74</v>
      </c>
      <c r="X186" s="1" t="s">
        <v>72</v>
      </c>
      <c r="AA186" s="1" t="s">
        <v>142</v>
      </c>
      <c r="AB186" s="1" t="s">
        <v>164</v>
      </c>
      <c r="AC186" s="1" t="s">
        <v>76</v>
      </c>
      <c r="AD186" s="1" t="s">
        <v>164</v>
      </c>
      <c r="AE186" s="1" t="s">
        <v>76</v>
      </c>
      <c r="AF186" s="1" t="s">
        <v>76</v>
      </c>
      <c r="AG186" s="1" t="s">
        <v>76</v>
      </c>
      <c r="AH186" s="1" t="s">
        <v>76</v>
      </c>
      <c r="AI186" s="1" t="s">
        <v>76</v>
      </c>
      <c r="AJ186" s="1" t="s">
        <v>94</v>
      </c>
      <c r="AK186" s="1" t="s">
        <v>81</v>
      </c>
      <c r="AL186" s="1" t="s">
        <v>86</v>
      </c>
      <c r="AM186" s="1" t="s">
        <v>81</v>
      </c>
      <c r="AN186" s="1" t="s">
        <v>81</v>
      </c>
      <c r="AO186" s="1" t="s">
        <v>78</v>
      </c>
      <c r="AP186" s="1" t="s">
        <v>78</v>
      </c>
      <c r="AQ186" s="1" t="s">
        <v>78</v>
      </c>
      <c r="AR186" s="1" t="s">
        <v>78</v>
      </c>
      <c r="AS186" s="1" t="s">
        <v>97</v>
      </c>
      <c r="AT186" s="1" t="s">
        <v>78</v>
      </c>
      <c r="AW186" s="1" t="s">
        <v>84</v>
      </c>
      <c r="AX186" s="1" t="s">
        <v>594</v>
      </c>
      <c r="AY186" s="1" t="s">
        <v>84</v>
      </c>
      <c r="AZ186" s="1" t="s">
        <v>97</v>
      </c>
      <c r="BB186" s="1">
        <v>1</v>
      </c>
      <c r="BC186" s="1">
        <v>1</v>
      </c>
      <c r="BD186" s="1" t="s">
        <v>87</v>
      </c>
      <c r="BE186" s="1" t="s">
        <v>87</v>
      </c>
      <c r="BF186" s="1" t="s">
        <v>87</v>
      </c>
      <c r="BG186" s="1" t="s">
        <v>87</v>
      </c>
      <c r="BH186" s="1" t="s">
        <v>87</v>
      </c>
      <c r="BI186" s="1" t="s">
        <v>87</v>
      </c>
      <c r="BJ186" s="1" t="s">
        <v>87</v>
      </c>
      <c r="BK186" s="1" t="s">
        <v>80</v>
      </c>
      <c r="BL186" s="1" t="s">
        <v>80</v>
      </c>
      <c r="BN186" s="1" t="s">
        <v>86</v>
      </c>
    </row>
    <row r="187" spans="1:66" ht="12.75" x14ac:dyDescent="0.35">
      <c r="A187" s="2">
        <v>43133.564262141204</v>
      </c>
      <c r="B187" s="1" t="s">
        <v>65</v>
      </c>
      <c r="C187" s="1" t="s">
        <v>88</v>
      </c>
      <c r="D187" s="1" t="s">
        <v>89</v>
      </c>
      <c r="E187" s="1" t="s">
        <v>68</v>
      </c>
      <c r="F187" s="1" t="s">
        <v>69</v>
      </c>
      <c r="G187" s="1" t="s">
        <v>70</v>
      </c>
      <c r="H187" s="1" t="s">
        <v>71</v>
      </c>
      <c r="I187" s="1" t="s">
        <v>72</v>
      </c>
      <c r="J187" s="1" t="s">
        <v>72</v>
      </c>
      <c r="K187" s="1" t="s">
        <v>72</v>
      </c>
      <c r="L187" s="1" t="s">
        <v>72</v>
      </c>
      <c r="M187" s="1" t="s">
        <v>73</v>
      </c>
      <c r="N187" s="1" t="s">
        <v>74</v>
      </c>
      <c r="O187" s="1" t="s">
        <v>72</v>
      </c>
      <c r="P187" s="1" t="s">
        <v>72</v>
      </c>
      <c r="Q187" s="1" t="s">
        <v>73</v>
      </c>
      <c r="R187" s="1" t="s">
        <v>73</v>
      </c>
      <c r="S187" s="1" t="s">
        <v>73</v>
      </c>
      <c r="T187" s="1" t="s">
        <v>74</v>
      </c>
      <c r="U187" s="1" t="s">
        <v>73</v>
      </c>
      <c r="V187" s="1" t="s">
        <v>72</v>
      </c>
      <c r="W187" s="1" t="s">
        <v>72</v>
      </c>
      <c r="X187" s="1" t="s">
        <v>73</v>
      </c>
      <c r="Y187" s="1" t="s">
        <v>97</v>
      </c>
      <c r="AA187" s="1" t="s">
        <v>76</v>
      </c>
      <c r="AB187" s="1" t="s">
        <v>142</v>
      </c>
      <c r="AC187" s="1" t="s">
        <v>76</v>
      </c>
      <c r="AD187" s="1" t="s">
        <v>76</v>
      </c>
      <c r="AE187" s="1" t="s">
        <v>76</v>
      </c>
      <c r="AF187" s="1" t="s">
        <v>76</v>
      </c>
      <c r="AG187" s="1" t="s">
        <v>76</v>
      </c>
      <c r="AH187" s="1" t="s">
        <v>76</v>
      </c>
      <c r="AI187" s="1" t="s">
        <v>76</v>
      </c>
      <c r="AJ187" s="1" t="s">
        <v>76</v>
      </c>
      <c r="AK187" s="1" t="s">
        <v>81</v>
      </c>
      <c r="AL187" s="1" t="s">
        <v>80</v>
      </c>
      <c r="AM187" s="1" t="s">
        <v>80</v>
      </c>
      <c r="AN187" s="1" t="s">
        <v>80</v>
      </c>
      <c r="AO187" s="1" t="s">
        <v>80</v>
      </c>
      <c r="AP187" s="1" t="s">
        <v>80</v>
      </c>
      <c r="AQ187" s="1" t="s">
        <v>80</v>
      </c>
      <c r="AR187" s="1" t="s">
        <v>80</v>
      </c>
      <c r="AS187" s="1" t="s">
        <v>79</v>
      </c>
      <c r="AT187" s="1" t="s">
        <v>97</v>
      </c>
      <c r="AW187" s="1" t="s">
        <v>82</v>
      </c>
      <c r="AY187" s="1" t="s">
        <v>84</v>
      </c>
      <c r="AZ187" s="1" t="s">
        <v>84</v>
      </c>
      <c r="BA187" s="1" t="s">
        <v>595</v>
      </c>
      <c r="BB187" s="1">
        <v>1</v>
      </c>
      <c r="BC187" s="1">
        <v>2</v>
      </c>
      <c r="BD187" s="1" t="s">
        <v>87</v>
      </c>
      <c r="BE187" s="1" t="s">
        <v>87</v>
      </c>
      <c r="BF187" s="1" t="s">
        <v>87</v>
      </c>
      <c r="BG187" s="1" t="s">
        <v>87</v>
      </c>
      <c r="BH187" s="1" t="s">
        <v>87</v>
      </c>
      <c r="BI187" s="1" t="s">
        <v>87</v>
      </c>
      <c r="BJ187" s="1" t="s">
        <v>87</v>
      </c>
      <c r="BK187" s="1" t="s">
        <v>87</v>
      </c>
      <c r="BL187" s="1" t="s">
        <v>87</v>
      </c>
      <c r="BN187" s="1" t="s">
        <v>80</v>
      </c>
    </row>
    <row r="188" spans="1:66" ht="12.75" x14ac:dyDescent="0.35">
      <c r="A188" s="2">
        <v>43133.599430868053</v>
      </c>
      <c r="B188" s="1" t="s">
        <v>65</v>
      </c>
      <c r="C188" s="1" t="s">
        <v>88</v>
      </c>
      <c r="D188" s="1" t="s">
        <v>89</v>
      </c>
      <c r="E188" s="1" t="s">
        <v>68</v>
      </c>
      <c r="F188" s="1" t="s">
        <v>69</v>
      </c>
      <c r="G188" s="1" t="s">
        <v>70</v>
      </c>
      <c r="H188" s="1" t="s">
        <v>91</v>
      </c>
      <c r="I188" s="1" t="s">
        <v>72</v>
      </c>
      <c r="J188" s="1" t="s">
        <v>72</v>
      </c>
      <c r="K188" s="1" t="s">
        <v>74</v>
      </c>
      <c r="L188" s="1" t="s">
        <v>72</v>
      </c>
      <c r="M188" s="1" t="s">
        <v>72</v>
      </c>
      <c r="N188" s="1" t="s">
        <v>74</v>
      </c>
      <c r="O188" s="1" t="s">
        <v>72</v>
      </c>
      <c r="P188" s="1" t="s">
        <v>72</v>
      </c>
      <c r="Q188" s="1" t="s">
        <v>72</v>
      </c>
      <c r="R188" s="1" t="s">
        <v>72</v>
      </c>
      <c r="S188" s="1" t="s">
        <v>74</v>
      </c>
      <c r="T188" s="1" t="s">
        <v>74</v>
      </c>
      <c r="U188" s="1" t="s">
        <v>74</v>
      </c>
      <c r="V188" s="1" t="s">
        <v>72</v>
      </c>
      <c r="W188" s="1" t="s">
        <v>74</v>
      </c>
      <c r="X188" s="1" t="s">
        <v>74</v>
      </c>
      <c r="AA188" s="1" t="s">
        <v>76</v>
      </c>
      <c r="AB188" s="1" t="s">
        <v>76</v>
      </c>
      <c r="AC188" s="1" t="s">
        <v>76</v>
      </c>
      <c r="AD188" s="1" t="s">
        <v>76</v>
      </c>
      <c r="AE188" s="1" t="s">
        <v>76</v>
      </c>
      <c r="AF188" s="1" t="s">
        <v>76</v>
      </c>
      <c r="AG188" s="1" t="s">
        <v>76</v>
      </c>
      <c r="AH188" s="1" t="s">
        <v>76</v>
      </c>
      <c r="AI188" s="1" t="s">
        <v>76</v>
      </c>
      <c r="AJ188" s="1" t="s">
        <v>107</v>
      </c>
      <c r="AK188" s="1" t="s">
        <v>97</v>
      </c>
      <c r="AL188" s="1" t="s">
        <v>97</v>
      </c>
      <c r="AM188" s="1" t="s">
        <v>97</v>
      </c>
      <c r="AN188" s="1" t="s">
        <v>97</v>
      </c>
      <c r="AO188" s="1" t="s">
        <v>97</v>
      </c>
      <c r="AP188" s="1" t="s">
        <v>97</v>
      </c>
      <c r="AQ188" s="1" t="s">
        <v>97</v>
      </c>
      <c r="AR188" s="1" t="s">
        <v>97</v>
      </c>
      <c r="AS188" s="1" t="s">
        <v>97</v>
      </c>
      <c r="AT188" s="1" t="s">
        <v>81</v>
      </c>
      <c r="AW188" s="1" t="s">
        <v>84</v>
      </c>
      <c r="AX188" s="1" t="s">
        <v>407</v>
      </c>
      <c r="AY188" s="1" t="s">
        <v>84</v>
      </c>
      <c r="AZ188" s="1" t="s">
        <v>97</v>
      </c>
      <c r="BD188" s="1" t="s">
        <v>81</v>
      </c>
      <c r="BE188" s="1" t="s">
        <v>81</v>
      </c>
      <c r="BF188" s="1" t="s">
        <v>80</v>
      </c>
      <c r="BG188" s="1" t="s">
        <v>81</v>
      </c>
      <c r="BH188" s="1" t="s">
        <v>87</v>
      </c>
      <c r="BI188" s="1" t="s">
        <v>87</v>
      </c>
      <c r="BJ188" s="1" t="s">
        <v>81</v>
      </c>
      <c r="BK188" s="1" t="s">
        <v>81</v>
      </c>
      <c r="BL188" s="1" t="s">
        <v>81</v>
      </c>
      <c r="BN188" s="1" t="s">
        <v>80</v>
      </c>
    </row>
    <row r="189" spans="1:66" ht="12.75" x14ac:dyDescent="0.35">
      <c r="A189" s="2">
        <v>43133.602183090276</v>
      </c>
      <c r="B189" s="1" t="s">
        <v>65</v>
      </c>
      <c r="C189" s="1" t="s">
        <v>100</v>
      </c>
      <c r="D189" s="1" t="s">
        <v>67</v>
      </c>
      <c r="E189" s="1" t="s">
        <v>68</v>
      </c>
      <c r="F189" s="1" t="s">
        <v>101</v>
      </c>
      <c r="G189" s="1" t="s">
        <v>70</v>
      </c>
      <c r="H189" s="1" t="s">
        <v>91</v>
      </c>
      <c r="I189" s="1" t="s">
        <v>74</v>
      </c>
      <c r="J189" s="1" t="s">
        <v>72</v>
      </c>
      <c r="K189" s="1" t="s">
        <v>74</v>
      </c>
      <c r="L189" s="1" t="s">
        <v>72</v>
      </c>
      <c r="M189" s="1" t="s">
        <v>72</v>
      </c>
      <c r="N189" s="1" t="s">
        <v>72</v>
      </c>
      <c r="O189" s="1" t="s">
        <v>72</v>
      </c>
      <c r="P189" s="1" t="s">
        <v>73</v>
      </c>
      <c r="Q189" s="1" t="s">
        <v>72</v>
      </c>
      <c r="R189" s="1" t="s">
        <v>73</v>
      </c>
      <c r="S189" s="1" t="s">
        <v>74</v>
      </c>
      <c r="T189" s="1" t="s">
        <v>74</v>
      </c>
      <c r="U189" s="1" t="s">
        <v>74</v>
      </c>
      <c r="V189" s="1" t="s">
        <v>72</v>
      </c>
      <c r="W189" s="1" t="s">
        <v>74</v>
      </c>
      <c r="X189" s="1" t="s">
        <v>72</v>
      </c>
      <c r="AA189" s="1" t="s">
        <v>93</v>
      </c>
      <c r="AB189" s="1" t="s">
        <v>110</v>
      </c>
      <c r="AC189" s="1" t="s">
        <v>198</v>
      </c>
      <c r="AD189" s="1" t="s">
        <v>76</v>
      </c>
      <c r="AE189" s="1" t="s">
        <v>94</v>
      </c>
      <c r="AF189" s="1" t="s">
        <v>93</v>
      </c>
      <c r="AG189" s="1" t="s">
        <v>76</v>
      </c>
      <c r="AH189" s="1" t="s">
        <v>142</v>
      </c>
      <c r="AI189" s="1" t="s">
        <v>76</v>
      </c>
      <c r="AJ189" s="1" t="s">
        <v>76</v>
      </c>
      <c r="AK189" s="1" t="s">
        <v>78</v>
      </c>
      <c r="AL189" s="1" t="s">
        <v>81</v>
      </c>
      <c r="AM189" s="1" t="s">
        <v>78</v>
      </c>
      <c r="AN189" s="1" t="s">
        <v>78</v>
      </c>
      <c r="AO189" s="1" t="s">
        <v>78</v>
      </c>
      <c r="AP189" s="1" t="s">
        <v>78</v>
      </c>
      <c r="AQ189" s="1" t="s">
        <v>78</v>
      </c>
      <c r="AR189" s="1" t="s">
        <v>80</v>
      </c>
      <c r="AS189" s="1" t="s">
        <v>78</v>
      </c>
      <c r="AT189" s="1" t="s">
        <v>78</v>
      </c>
      <c r="AW189" s="1" t="s">
        <v>84</v>
      </c>
      <c r="AY189" s="1" t="s">
        <v>84</v>
      </c>
      <c r="AZ189" s="1" t="s">
        <v>84</v>
      </c>
      <c r="BB189" s="1">
        <v>1</v>
      </c>
      <c r="BC189" s="1">
        <v>1</v>
      </c>
      <c r="BD189" s="1" t="s">
        <v>87</v>
      </c>
      <c r="BE189" s="1" t="s">
        <v>81</v>
      </c>
      <c r="BF189" s="1" t="s">
        <v>81</v>
      </c>
      <c r="BG189" s="1" t="s">
        <v>81</v>
      </c>
      <c r="BH189" s="1" t="s">
        <v>87</v>
      </c>
      <c r="BI189" s="1" t="s">
        <v>87</v>
      </c>
      <c r="BJ189" s="1" t="s">
        <v>87</v>
      </c>
      <c r="BK189" s="1" t="s">
        <v>81</v>
      </c>
      <c r="BL189" s="1" t="s">
        <v>81</v>
      </c>
      <c r="BN189" s="1" t="s">
        <v>86</v>
      </c>
    </row>
    <row r="190" spans="1:66" ht="12.75" x14ac:dyDescent="0.35">
      <c r="A190" s="2">
        <v>43133.605108807868</v>
      </c>
      <c r="B190" s="1" t="s">
        <v>65</v>
      </c>
      <c r="C190" s="1" t="s">
        <v>596</v>
      </c>
      <c r="D190" s="1" t="s">
        <v>89</v>
      </c>
      <c r="E190" s="1" t="s">
        <v>68</v>
      </c>
      <c r="F190" s="1" t="s">
        <v>69</v>
      </c>
      <c r="G190" s="1" t="s">
        <v>70</v>
      </c>
      <c r="H190" s="1" t="s">
        <v>91</v>
      </c>
      <c r="I190" s="1" t="s">
        <v>72</v>
      </c>
      <c r="J190" s="1" t="s">
        <v>73</v>
      </c>
      <c r="K190" s="1" t="s">
        <v>74</v>
      </c>
      <c r="L190" s="1" t="s">
        <v>74</v>
      </c>
      <c r="M190" s="1" t="s">
        <v>97</v>
      </c>
      <c r="N190" s="1" t="s">
        <v>72</v>
      </c>
      <c r="O190" s="1" t="s">
        <v>73</v>
      </c>
      <c r="P190" s="1" t="s">
        <v>72</v>
      </c>
      <c r="Q190" s="1" t="s">
        <v>74</v>
      </c>
      <c r="R190" s="1" t="s">
        <v>73</v>
      </c>
      <c r="S190" s="1" t="s">
        <v>73</v>
      </c>
      <c r="T190" s="1" t="s">
        <v>74</v>
      </c>
      <c r="U190" s="1" t="s">
        <v>74</v>
      </c>
      <c r="V190" s="1" t="s">
        <v>72</v>
      </c>
      <c r="W190" s="1" t="s">
        <v>74</v>
      </c>
      <c r="X190" s="1" t="s">
        <v>74</v>
      </c>
      <c r="AA190" s="1" t="s">
        <v>93</v>
      </c>
      <c r="AB190" s="1" t="s">
        <v>93</v>
      </c>
      <c r="AC190" s="1" t="s">
        <v>76</v>
      </c>
      <c r="AD190" s="1" t="s">
        <v>93</v>
      </c>
      <c r="AE190" s="1" t="s">
        <v>76</v>
      </c>
      <c r="AF190" s="1" t="s">
        <v>94</v>
      </c>
      <c r="AG190" s="1" t="s">
        <v>94</v>
      </c>
      <c r="AH190" s="1" t="s">
        <v>93</v>
      </c>
      <c r="AI190" s="1" t="s">
        <v>93</v>
      </c>
      <c r="AJ190" s="1" t="s">
        <v>107</v>
      </c>
      <c r="AK190" s="1" t="s">
        <v>78</v>
      </c>
      <c r="AL190" s="1" t="s">
        <v>78</v>
      </c>
      <c r="AM190" s="1" t="s">
        <v>78</v>
      </c>
      <c r="AN190" s="1" t="s">
        <v>78</v>
      </c>
      <c r="AO190" s="1" t="s">
        <v>81</v>
      </c>
      <c r="AP190" s="1" t="s">
        <v>78</v>
      </c>
      <c r="AQ190" s="1" t="s">
        <v>78</v>
      </c>
      <c r="AR190" s="1" t="s">
        <v>78</v>
      </c>
      <c r="AS190" s="1" t="s">
        <v>78</v>
      </c>
      <c r="AT190" s="1" t="s">
        <v>78</v>
      </c>
      <c r="AV190" s="1" t="s">
        <v>597</v>
      </c>
      <c r="AW190" s="1" t="s">
        <v>84</v>
      </c>
      <c r="AX190" s="1" t="s">
        <v>598</v>
      </c>
      <c r="AY190" s="1" t="s">
        <v>84</v>
      </c>
      <c r="AZ190" s="1" t="s">
        <v>82</v>
      </c>
      <c r="BA190" s="1" t="s">
        <v>599</v>
      </c>
      <c r="BB190" s="1">
        <v>0</v>
      </c>
      <c r="BC190" s="1">
        <v>0</v>
      </c>
      <c r="BD190" s="1" t="s">
        <v>87</v>
      </c>
      <c r="BE190" s="1" t="s">
        <v>87</v>
      </c>
      <c r="BF190" s="1" t="s">
        <v>87</v>
      </c>
      <c r="BG190" s="1" t="s">
        <v>87</v>
      </c>
      <c r="BH190" s="1" t="s">
        <v>87</v>
      </c>
      <c r="BI190" s="1" t="s">
        <v>87</v>
      </c>
      <c r="BJ190" s="1" t="s">
        <v>87</v>
      </c>
      <c r="BK190" s="1" t="s">
        <v>81</v>
      </c>
      <c r="BL190" s="1" t="s">
        <v>86</v>
      </c>
      <c r="BM190" s="1" t="s">
        <v>600</v>
      </c>
      <c r="BN190" s="1" t="s">
        <v>86</v>
      </c>
    </row>
    <row r="191" spans="1:66" ht="12.75" x14ac:dyDescent="0.35">
      <c r="A191" s="2">
        <v>43133.613168912038</v>
      </c>
      <c r="B191" s="1" t="s">
        <v>65</v>
      </c>
      <c r="C191" s="1" t="s">
        <v>66</v>
      </c>
      <c r="D191" s="1" t="s">
        <v>473</v>
      </c>
      <c r="E191" s="1" t="s">
        <v>601</v>
      </c>
      <c r="F191" s="1" t="s">
        <v>101</v>
      </c>
      <c r="G191" s="1" t="s">
        <v>77</v>
      </c>
      <c r="H191" s="1" t="s">
        <v>124</v>
      </c>
      <c r="I191" s="1" t="s">
        <v>72</v>
      </c>
      <c r="J191" s="1" t="s">
        <v>73</v>
      </c>
      <c r="K191" s="1" t="s">
        <v>74</v>
      </c>
      <c r="L191" s="1" t="s">
        <v>74</v>
      </c>
      <c r="M191" s="1" t="s">
        <v>74</v>
      </c>
      <c r="N191" s="1" t="s">
        <v>74</v>
      </c>
      <c r="O191" s="1" t="s">
        <v>73</v>
      </c>
      <c r="P191" s="1" t="s">
        <v>73</v>
      </c>
      <c r="Q191" s="1" t="s">
        <v>73</v>
      </c>
      <c r="R191" s="1" t="s">
        <v>73</v>
      </c>
      <c r="S191" s="1" t="s">
        <v>73</v>
      </c>
      <c r="T191" s="1" t="s">
        <v>74</v>
      </c>
      <c r="V191" s="1" t="s">
        <v>74</v>
      </c>
      <c r="X191" s="1" t="s">
        <v>74</v>
      </c>
      <c r="AA191" s="1" t="s">
        <v>142</v>
      </c>
      <c r="AB191" s="1" t="s">
        <v>77</v>
      </c>
      <c r="AC191" s="1" t="s">
        <v>76</v>
      </c>
      <c r="AD191" s="1" t="s">
        <v>76</v>
      </c>
      <c r="AE191" s="1" t="s">
        <v>76</v>
      </c>
      <c r="AF191" s="1" t="s">
        <v>94</v>
      </c>
      <c r="AH191" s="1" t="s">
        <v>76</v>
      </c>
      <c r="AI191" s="1" t="s">
        <v>94</v>
      </c>
      <c r="AJ191" s="1" t="s">
        <v>94</v>
      </c>
      <c r="AW191" s="1" t="s">
        <v>84</v>
      </c>
      <c r="AY191" s="1" t="s">
        <v>84</v>
      </c>
      <c r="AZ191" s="1" t="s">
        <v>82</v>
      </c>
      <c r="BB191" s="1">
        <v>1</v>
      </c>
      <c r="BC191" s="1">
        <v>2</v>
      </c>
      <c r="BD191" s="1" t="s">
        <v>81</v>
      </c>
      <c r="BE191" s="1" t="s">
        <v>81</v>
      </c>
      <c r="BF191" s="1" t="s">
        <v>81</v>
      </c>
      <c r="BG191" s="1" t="s">
        <v>81</v>
      </c>
      <c r="BH191" s="1" t="s">
        <v>87</v>
      </c>
      <c r="BI191" s="1" t="s">
        <v>87</v>
      </c>
      <c r="BJ191" s="1" t="s">
        <v>87</v>
      </c>
      <c r="BK191" s="1" t="s">
        <v>87</v>
      </c>
      <c r="BL191" s="1" t="s">
        <v>87</v>
      </c>
      <c r="BN191" s="1" t="s">
        <v>79</v>
      </c>
    </row>
    <row r="192" spans="1:66" ht="12.75" x14ac:dyDescent="0.35">
      <c r="A192" s="2">
        <v>43133.618429814815</v>
      </c>
      <c r="B192" s="1" t="s">
        <v>65</v>
      </c>
      <c r="C192" s="1" t="s">
        <v>66</v>
      </c>
      <c r="D192" s="1" t="s">
        <v>67</v>
      </c>
      <c r="E192" s="1" t="s">
        <v>68</v>
      </c>
      <c r="F192" s="1" t="s">
        <v>69</v>
      </c>
      <c r="G192" s="1" t="s">
        <v>70</v>
      </c>
      <c r="H192" s="1" t="s">
        <v>71</v>
      </c>
      <c r="I192" s="1" t="s">
        <v>72</v>
      </c>
      <c r="J192" s="1" t="s">
        <v>74</v>
      </c>
      <c r="K192" s="1" t="s">
        <v>72</v>
      </c>
      <c r="L192" s="1" t="s">
        <v>72</v>
      </c>
      <c r="M192" s="1" t="s">
        <v>72</v>
      </c>
      <c r="N192" s="1" t="s">
        <v>74</v>
      </c>
      <c r="O192" s="1" t="s">
        <v>73</v>
      </c>
      <c r="P192" s="1" t="s">
        <v>73</v>
      </c>
      <c r="Q192" s="1" t="s">
        <v>73</v>
      </c>
      <c r="R192" s="1" t="s">
        <v>72</v>
      </c>
      <c r="S192" s="1" t="s">
        <v>73</v>
      </c>
      <c r="T192" s="1" t="s">
        <v>74</v>
      </c>
      <c r="U192" s="1" t="s">
        <v>72</v>
      </c>
      <c r="V192" s="1" t="s">
        <v>72</v>
      </c>
      <c r="W192" s="1" t="s">
        <v>72</v>
      </c>
      <c r="X192" s="1" t="s">
        <v>72</v>
      </c>
      <c r="AA192" s="1" t="s">
        <v>198</v>
      </c>
      <c r="AB192" s="1" t="s">
        <v>93</v>
      </c>
      <c r="AC192" s="1" t="s">
        <v>93</v>
      </c>
      <c r="AD192" s="1" t="s">
        <v>93</v>
      </c>
      <c r="AE192" s="1" t="s">
        <v>93</v>
      </c>
      <c r="AF192" s="1" t="s">
        <v>76</v>
      </c>
      <c r="AG192" s="1" t="s">
        <v>93</v>
      </c>
      <c r="AH192" s="1" t="s">
        <v>76</v>
      </c>
      <c r="AI192" s="1" t="s">
        <v>102</v>
      </c>
      <c r="AJ192" s="1" t="s">
        <v>142</v>
      </c>
      <c r="AK192" s="1" t="s">
        <v>80</v>
      </c>
      <c r="AL192" s="1" t="s">
        <v>79</v>
      </c>
      <c r="AM192" s="1" t="s">
        <v>80</v>
      </c>
      <c r="AN192" s="1" t="s">
        <v>81</v>
      </c>
      <c r="AO192" s="1" t="s">
        <v>86</v>
      </c>
      <c r="AP192" s="1" t="s">
        <v>81</v>
      </c>
      <c r="AQ192" s="1" t="s">
        <v>80</v>
      </c>
      <c r="AR192" s="1" t="s">
        <v>81</v>
      </c>
      <c r="AS192" s="1" t="s">
        <v>81</v>
      </c>
      <c r="AT192" s="1" t="s">
        <v>81</v>
      </c>
      <c r="AW192" s="1" t="s">
        <v>84</v>
      </c>
      <c r="AX192" s="1" t="s">
        <v>602</v>
      </c>
      <c r="AY192" s="1" t="s">
        <v>84</v>
      </c>
      <c r="AZ192" s="1" t="s">
        <v>82</v>
      </c>
      <c r="BB192" s="1">
        <v>1</v>
      </c>
      <c r="BC192" s="1">
        <v>1</v>
      </c>
      <c r="BD192" s="1" t="s">
        <v>87</v>
      </c>
      <c r="BE192" s="1" t="s">
        <v>81</v>
      </c>
      <c r="BF192" s="1" t="s">
        <v>81</v>
      </c>
      <c r="BG192" s="1" t="s">
        <v>87</v>
      </c>
      <c r="BH192" s="1" t="s">
        <v>87</v>
      </c>
      <c r="BI192" s="1" t="s">
        <v>87</v>
      </c>
      <c r="BJ192" s="1" t="s">
        <v>87</v>
      </c>
      <c r="BK192" s="1" t="s">
        <v>81</v>
      </c>
      <c r="BL192" s="1" t="s">
        <v>81</v>
      </c>
      <c r="BM192" s="1" t="s">
        <v>603</v>
      </c>
      <c r="BN192" s="1" t="s">
        <v>79</v>
      </c>
    </row>
    <row r="193" spans="1:66" ht="12.75" x14ac:dyDescent="0.35">
      <c r="A193" s="2">
        <v>43133.630366238431</v>
      </c>
      <c r="B193" s="1" t="s">
        <v>65</v>
      </c>
      <c r="C193" s="1" t="s">
        <v>117</v>
      </c>
      <c r="D193" s="1" t="s">
        <v>89</v>
      </c>
      <c r="E193" s="1" t="s">
        <v>68</v>
      </c>
      <c r="F193" s="1" t="s">
        <v>69</v>
      </c>
      <c r="G193" s="1" t="s">
        <v>117</v>
      </c>
      <c r="H193" s="1" t="s">
        <v>124</v>
      </c>
      <c r="I193" s="1" t="s">
        <v>73</v>
      </c>
      <c r="J193" s="1" t="s">
        <v>73</v>
      </c>
      <c r="K193" s="1" t="s">
        <v>74</v>
      </c>
      <c r="L193" s="1" t="s">
        <v>72</v>
      </c>
      <c r="M193" s="1" t="s">
        <v>97</v>
      </c>
      <c r="N193" s="1" t="s">
        <v>72</v>
      </c>
      <c r="O193" s="1" t="s">
        <v>72</v>
      </c>
      <c r="P193" s="1" t="s">
        <v>72</v>
      </c>
      <c r="Q193" s="1" t="s">
        <v>73</v>
      </c>
      <c r="R193" s="1" t="s">
        <v>73</v>
      </c>
      <c r="S193" s="1" t="s">
        <v>74</v>
      </c>
      <c r="T193" s="1" t="s">
        <v>74</v>
      </c>
      <c r="U193" s="1" t="s">
        <v>74</v>
      </c>
      <c r="V193" s="1" t="s">
        <v>73</v>
      </c>
      <c r="W193" s="1" t="s">
        <v>74</v>
      </c>
      <c r="X193" s="1" t="s">
        <v>72</v>
      </c>
      <c r="AA193" s="1" t="s">
        <v>76</v>
      </c>
      <c r="AB193" s="1" t="s">
        <v>117</v>
      </c>
      <c r="AC193" s="1" t="s">
        <v>117</v>
      </c>
      <c r="AD193" s="1" t="s">
        <v>76</v>
      </c>
      <c r="AE193" s="1" t="s">
        <v>117</v>
      </c>
      <c r="AF193" s="1" t="s">
        <v>117</v>
      </c>
      <c r="AG193" s="1" t="s">
        <v>117</v>
      </c>
      <c r="AH193" s="1" t="s">
        <v>76</v>
      </c>
      <c r="AI193" s="1" t="s">
        <v>76</v>
      </c>
      <c r="AJ193" s="1" t="s">
        <v>117</v>
      </c>
      <c r="AK193" s="1" t="s">
        <v>81</v>
      </c>
      <c r="AL193" s="1" t="s">
        <v>81</v>
      </c>
      <c r="AM193" s="1" t="s">
        <v>81</v>
      </c>
      <c r="AN193" s="1" t="s">
        <v>81</v>
      </c>
      <c r="AO193" s="1" t="s">
        <v>81</v>
      </c>
      <c r="AP193" s="1" t="s">
        <v>81</v>
      </c>
      <c r="AQ193" s="1" t="s">
        <v>81</v>
      </c>
      <c r="AR193" s="1" t="s">
        <v>81</v>
      </c>
      <c r="AS193" s="1" t="s">
        <v>81</v>
      </c>
      <c r="AT193" s="1" t="s">
        <v>81</v>
      </c>
      <c r="AW193" s="1" t="s">
        <v>84</v>
      </c>
      <c r="AY193" s="1" t="s">
        <v>97</v>
      </c>
      <c r="AZ193" s="1" t="s">
        <v>82</v>
      </c>
      <c r="BD193" s="1" t="s">
        <v>81</v>
      </c>
      <c r="BE193" s="1" t="s">
        <v>81</v>
      </c>
      <c r="BF193" s="1" t="s">
        <v>80</v>
      </c>
      <c r="BG193" s="1" t="s">
        <v>81</v>
      </c>
      <c r="BH193" s="1" t="s">
        <v>81</v>
      </c>
      <c r="BI193" s="1" t="s">
        <v>81</v>
      </c>
      <c r="BJ193" s="1" t="s">
        <v>81</v>
      </c>
      <c r="BK193" s="1" t="s">
        <v>81</v>
      </c>
      <c r="BL193" s="1" t="s">
        <v>81</v>
      </c>
      <c r="BN193" s="1" t="s">
        <v>80</v>
      </c>
    </row>
    <row r="194" spans="1:66" ht="12.75" x14ac:dyDescent="0.35">
      <c r="A194" s="2">
        <v>43133.644015659724</v>
      </c>
      <c r="B194" s="1" t="s">
        <v>65</v>
      </c>
      <c r="C194" s="1" t="s">
        <v>100</v>
      </c>
      <c r="D194" s="1" t="s">
        <v>67</v>
      </c>
      <c r="E194" s="1" t="s">
        <v>68</v>
      </c>
      <c r="F194" s="1" t="s">
        <v>101</v>
      </c>
      <c r="G194" s="1" t="s">
        <v>77</v>
      </c>
      <c r="H194" s="1" t="s">
        <v>71</v>
      </c>
      <c r="I194" s="1" t="s">
        <v>72</v>
      </c>
      <c r="J194" s="1" t="s">
        <v>72</v>
      </c>
      <c r="K194" s="1" t="s">
        <v>72</v>
      </c>
      <c r="L194" s="1" t="s">
        <v>72</v>
      </c>
      <c r="M194" s="1" t="s">
        <v>73</v>
      </c>
      <c r="N194" s="1" t="s">
        <v>73</v>
      </c>
      <c r="O194" s="1" t="s">
        <v>73</v>
      </c>
      <c r="P194" s="1" t="s">
        <v>73</v>
      </c>
      <c r="Q194" s="1" t="s">
        <v>73</v>
      </c>
      <c r="R194" s="1" t="s">
        <v>72</v>
      </c>
      <c r="S194" s="1" t="s">
        <v>73</v>
      </c>
      <c r="T194" s="1" t="s">
        <v>72</v>
      </c>
      <c r="U194" s="1" t="s">
        <v>72</v>
      </c>
      <c r="V194" s="1" t="s">
        <v>73</v>
      </c>
      <c r="W194" s="1" t="s">
        <v>72</v>
      </c>
      <c r="X194" s="1" t="s">
        <v>72</v>
      </c>
      <c r="AA194" s="1" t="s">
        <v>93</v>
      </c>
      <c r="AB194" s="1" t="s">
        <v>76</v>
      </c>
      <c r="AC194" s="1" t="s">
        <v>76</v>
      </c>
      <c r="AD194" s="1" t="s">
        <v>76</v>
      </c>
      <c r="AE194" s="1" t="s">
        <v>93</v>
      </c>
      <c r="AF194" s="1" t="s">
        <v>93</v>
      </c>
      <c r="AG194" s="1" t="s">
        <v>76</v>
      </c>
      <c r="AH194" s="1" t="s">
        <v>76</v>
      </c>
      <c r="AI194" s="1" t="s">
        <v>102</v>
      </c>
      <c r="AJ194" s="1" t="s">
        <v>76</v>
      </c>
      <c r="AK194" s="1" t="s">
        <v>78</v>
      </c>
      <c r="AL194" s="1" t="s">
        <v>80</v>
      </c>
      <c r="AM194" s="1" t="s">
        <v>78</v>
      </c>
      <c r="AN194" s="1" t="s">
        <v>81</v>
      </c>
      <c r="AO194" s="1" t="s">
        <v>78</v>
      </c>
      <c r="AP194" s="1" t="s">
        <v>78</v>
      </c>
      <c r="AQ194" s="1" t="s">
        <v>97</v>
      </c>
      <c r="AR194" s="1" t="s">
        <v>97</v>
      </c>
      <c r="AS194" s="1" t="s">
        <v>81</v>
      </c>
      <c r="AT194" s="1" t="s">
        <v>81</v>
      </c>
      <c r="AU194" s="1" t="s">
        <v>604</v>
      </c>
      <c r="AW194" s="1" t="s">
        <v>97</v>
      </c>
      <c r="AY194" s="1" t="s">
        <v>84</v>
      </c>
      <c r="AZ194" s="1" t="s">
        <v>82</v>
      </c>
      <c r="BB194" s="1">
        <v>1</v>
      </c>
      <c r="BC194" s="1">
        <v>1</v>
      </c>
      <c r="BD194" s="1" t="s">
        <v>87</v>
      </c>
      <c r="BE194" s="1" t="s">
        <v>97</v>
      </c>
      <c r="BF194" s="1" t="s">
        <v>97</v>
      </c>
      <c r="BG194" s="1" t="s">
        <v>97</v>
      </c>
      <c r="BH194" s="1" t="s">
        <v>87</v>
      </c>
      <c r="BI194" s="1" t="s">
        <v>87</v>
      </c>
      <c r="BJ194" s="1" t="s">
        <v>81</v>
      </c>
      <c r="BK194" s="1" t="s">
        <v>81</v>
      </c>
      <c r="BL194" s="1" t="s">
        <v>81</v>
      </c>
      <c r="BN194" s="1" t="s">
        <v>81</v>
      </c>
    </row>
    <row r="195" spans="1:66" ht="12.75" x14ac:dyDescent="0.35">
      <c r="A195" s="2">
        <v>43133.64628429398</v>
      </c>
      <c r="B195" s="1" t="s">
        <v>65</v>
      </c>
      <c r="C195" s="1" t="s">
        <v>88</v>
      </c>
      <c r="E195" s="1" t="s">
        <v>68</v>
      </c>
      <c r="F195" s="1" t="s">
        <v>101</v>
      </c>
      <c r="G195" s="1" t="s">
        <v>240</v>
      </c>
      <c r="H195" s="1" t="s">
        <v>91</v>
      </c>
      <c r="I195" s="1" t="s">
        <v>74</v>
      </c>
      <c r="J195" s="1" t="s">
        <v>72</v>
      </c>
      <c r="K195" s="1" t="s">
        <v>74</v>
      </c>
      <c r="L195" s="1" t="s">
        <v>74</v>
      </c>
      <c r="M195" s="1" t="s">
        <v>97</v>
      </c>
      <c r="N195" s="1" t="s">
        <v>72</v>
      </c>
      <c r="O195" s="1" t="s">
        <v>74</v>
      </c>
      <c r="P195" s="1" t="s">
        <v>72</v>
      </c>
      <c r="Q195" s="1" t="s">
        <v>73</v>
      </c>
      <c r="R195" s="1" t="s">
        <v>73</v>
      </c>
      <c r="S195" s="1" t="s">
        <v>72</v>
      </c>
      <c r="T195" s="1" t="s">
        <v>74</v>
      </c>
      <c r="U195" s="1" t="s">
        <v>97</v>
      </c>
      <c r="V195" s="1" t="s">
        <v>72</v>
      </c>
      <c r="W195" s="1" t="s">
        <v>97</v>
      </c>
      <c r="X195" s="1" t="s">
        <v>74</v>
      </c>
      <c r="AA195" s="1" t="s">
        <v>102</v>
      </c>
      <c r="AB195" s="1" t="s">
        <v>102</v>
      </c>
      <c r="AC195" s="1" t="s">
        <v>102</v>
      </c>
      <c r="AD195" s="1" t="s">
        <v>102</v>
      </c>
      <c r="AE195" s="1" t="s">
        <v>102</v>
      </c>
      <c r="AF195" s="1" t="s">
        <v>93</v>
      </c>
      <c r="AG195" s="1" t="s">
        <v>93</v>
      </c>
      <c r="AH195" s="1" t="s">
        <v>93</v>
      </c>
      <c r="AI195" s="1" t="s">
        <v>102</v>
      </c>
      <c r="AJ195" s="1" t="s">
        <v>102</v>
      </c>
      <c r="AK195" s="1" t="s">
        <v>78</v>
      </c>
      <c r="AL195" s="1" t="s">
        <v>78</v>
      </c>
      <c r="AM195" s="1" t="s">
        <v>86</v>
      </c>
      <c r="AN195" s="1" t="s">
        <v>78</v>
      </c>
      <c r="AO195" s="1" t="s">
        <v>78</v>
      </c>
      <c r="AP195" s="1" t="s">
        <v>78</v>
      </c>
      <c r="AQ195" s="1" t="s">
        <v>78</v>
      </c>
      <c r="AR195" s="1" t="s">
        <v>80</v>
      </c>
      <c r="AS195" s="1" t="s">
        <v>78</v>
      </c>
      <c r="AT195" s="1" t="s">
        <v>78</v>
      </c>
      <c r="AU195" s="1" t="s">
        <v>605</v>
      </c>
      <c r="AV195" s="1" t="s">
        <v>606</v>
      </c>
      <c r="AW195" s="1" t="s">
        <v>84</v>
      </c>
      <c r="AX195" s="1" t="s">
        <v>607</v>
      </c>
      <c r="AY195" s="1" t="s">
        <v>84</v>
      </c>
      <c r="AZ195" s="1" t="s">
        <v>82</v>
      </c>
      <c r="BA195" s="1" t="s">
        <v>608</v>
      </c>
      <c r="BB195" s="1">
        <v>1</v>
      </c>
      <c r="BC195" s="1">
        <v>2</v>
      </c>
      <c r="BD195" s="1" t="s">
        <v>87</v>
      </c>
      <c r="BE195" s="1" t="s">
        <v>81</v>
      </c>
      <c r="BF195" s="1" t="s">
        <v>80</v>
      </c>
      <c r="BG195" s="1" t="s">
        <v>80</v>
      </c>
      <c r="BH195" s="1" t="s">
        <v>87</v>
      </c>
      <c r="BI195" s="1" t="s">
        <v>87</v>
      </c>
      <c r="BJ195" s="1" t="s">
        <v>87</v>
      </c>
      <c r="BK195" s="1" t="s">
        <v>80</v>
      </c>
      <c r="BL195" s="1" t="s">
        <v>80</v>
      </c>
      <c r="BM195" s="1" t="s">
        <v>609</v>
      </c>
      <c r="BN195" s="1" t="s">
        <v>86</v>
      </c>
    </row>
    <row r="196" spans="1:66" ht="12.75" x14ac:dyDescent="0.35">
      <c r="A196" s="2">
        <v>43133.652503344907</v>
      </c>
      <c r="B196" s="1" t="s">
        <v>65</v>
      </c>
      <c r="C196" s="1" t="s">
        <v>100</v>
      </c>
      <c r="D196" s="1" t="s">
        <v>67</v>
      </c>
      <c r="E196" s="1" t="s">
        <v>68</v>
      </c>
      <c r="F196" s="1" t="s">
        <v>69</v>
      </c>
      <c r="G196" s="1" t="s">
        <v>77</v>
      </c>
      <c r="H196" s="1" t="s">
        <v>124</v>
      </c>
      <c r="I196" s="1" t="s">
        <v>74</v>
      </c>
      <c r="J196" s="1" t="s">
        <v>73</v>
      </c>
      <c r="K196" s="1" t="s">
        <v>74</v>
      </c>
      <c r="L196" s="1" t="s">
        <v>97</v>
      </c>
      <c r="M196" s="1" t="s">
        <v>97</v>
      </c>
      <c r="N196" s="1" t="s">
        <v>72</v>
      </c>
      <c r="O196" s="1" t="s">
        <v>73</v>
      </c>
      <c r="P196" s="1" t="s">
        <v>73</v>
      </c>
      <c r="Q196" s="1" t="s">
        <v>97</v>
      </c>
      <c r="R196" s="1" t="s">
        <v>97</v>
      </c>
      <c r="S196" s="1" t="s">
        <v>97</v>
      </c>
      <c r="T196" s="1" t="s">
        <v>73</v>
      </c>
      <c r="U196" s="1" t="s">
        <v>72</v>
      </c>
      <c r="V196" s="1" t="s">
        <v>73</v>
      </c>
      <c r="W196" s="1" t="s">
        <v>97</v>
      </c>
      <c r="X196" s="1" t="s">
        <v>72</v>
      </c>
      <c r="Y196" s="1" t="s">
        <v>97</v>
      </c>
      <c r="AA196" s="1" t="s">
        <v>76</v>
      </c>
      <c r="AB196" s="1" t="s">
        <v>76</v>
      </c>
      <c r="AC196" s="1" t="s">
        <v>76</v>
      </c>
      <c r="AD196" s="1" t="s">
        <v>76</v>
      </c>
      <c r="AE196" s="1" t="s">
        <v>76</v>
      </c>
      <c r="AF196" s="1" t="s">
        <v>76</v>
      </c>
      <c r="AG196" s="1" t="s">
        <v>76</v>
      </c>
      <c r="AH196" s="1" t="s">
        <v>76</v>
      </c>
      <c r="AI196" s="1" t="s">
        <v>76</v>
      </c>
      <c r="AJ196" s="1" t="s">
        <v>76</v>
      </c>
      <c r="AK196" s="1" t="s">
        <v>86</v>
      </c>
      <c r="AL196" s="1" t="s">
        <v>78</v>
      </c>
      <c r="AM196" s="1" t="s">
        <v>86</v>
      </c>
      <c r="AN196" s="1" t="s">
        <v>86</v>
      </c>
      <c r="AO196" s="1" t="s">
        <v>81</v>
      </c>
      <c r="AP196" s="1" t="s">
        <v>81</v>
      </c>
      <c r="AQ196" s="1" t="s">
        <v>80</v>
      </c>
      <c r="AR196" s="1" t="s">
        <v>81</v>
      </c>
      <c r="AS196" s="1" t="s">
        <v>80</v>
      </c>
      <c r="AT196" s="1" t="s">
        <v>80</v>
      </c>
      <c r="AW196" s="1" t="s">
        <v>84</v>
      </c>
      <c r="AX196" s="1" t="s">
        <v>610</v>
      </c>
      <c r="AY196" s="1" t="s">
        <v>84</v>
      </c>
      <c r="AZ196" s="1" t="s">
        <v>84</v>
      </c>
      <c r="BA196" s="1" t="s">
        <v>611</v>
      </c>
      <c r="BB196" s="1">
        <v>1</v>
      </c>
      <c r="BC196" s="1">
        <v>1</v>
      </c>
      <c r="BD196" s="1" t="s">
        <v>87</v>
      </c>
      <c r="BE196" s="1" t="s">
        <v>87</v>
      </c>
      <c r="BF196" s="1" t="s">
        <v>87</v>
      </c>
      <c r="BG196" s="1" t="s">
        <v>87</v>
      </c>
      <c r="BH196" s="1" t="s">
        <v>87</v>
      </c>
      <c r="BI196" s="1" t="s">
        <v>87</v>
      </c>
      <c r="BJ196" s="1" t="s">
        <v>87</v>
      </c>
      <c r="BK196" s="1" t="s">
        <v>87</v>
      </c>
      <c r="BL196" s="1" t="s">
        <v>87</v>
      </c>
      <c r="BN196" s="1" t="s">
        <v>86</v>
      </c>
    </row>
    <row r="197" spans="1:66" ht="12.75" x14ac:dyDescent="0.35">
      <c r="A197" s="2">
        <v>43133.659484999996</v>
      </c>
      <c r="B197" s="1" t="s">
        <v>65</v>
      </c>
      <c r="C197" s="1" t="s">
        <v>100</v>
      </c>
      <c r="D197" s="1" t="s">
        <v>67</v>
      </c>
      <c r="E197" s="1" t="s">
        <v>68</v>
      </c>
      <c r="F197" s="1" t="s">
        <v>69</v>
      </c>
      <c r="G197" s="1" t="s">
        <v>77</v>
      </c>
      <c r="H197" s="1" t="s">
        <v>71</v>
      </c>
      <c r="I197" s="1" t="s">
        <v>74</v>
      </c>
      <c r="J197" s="1" t="s">
        <v>72</v>
      </c>
      <c r="K197" s="1" t="s">
        <v>72</v>
      </c>
      <c r="L197" s="1" t="s">
        <v>72</v>
      </c>
      <c r="M197" s="1" t="s">
        <v>72</v>
      </c>
      <c r="N197" s="1" t="s">
        <v>72</v>
      </c>
      <c r="O197" s="1" t="s">
        <v>72</v>
      </c>
      <c r="P197" s="1" t="s">
        <v>73</v>
      </c>
      <c r="Q197" s="1" t="s">
        <v>73</v>
      </c>
      <c r="R197" s="1" t="s">
        <v>72</v>
      </c>
      <c r="S197" s="1" t="s">
        <v>72</v>
      </c>
      <c r="T197" s="1" t="s">
        <v>72</v>
      </c>
      <c r="U197" s="1" t="s">
        <v>74</v>
      </c>
      <c r="V197" s="1" t="s">
        <v>72</v>
      </c>
      <c r="W197" s="1" t="s">
        <v>74</v>
      </c>
      <c r="X197" s="1" t="s">
        <v>73</v>
      </c>
      <c r="AA197" s="1" t="s">
        <v>93</v>
      </c>
      <c r="AB197" s="1" t="s">
        <v>102</v>
      </c>
      <c r="AC197" s="1" t="s">
        <v>93</v>
      </c>
      <c r="AD197" s="1" t="s">
        <v>93</v>
      </c>
      <c r="AE197" s="1" t="s">
        <v>93</v>
      </c>
      <c r="AF197" s="1" t="s">
        <v>93</v>
      </c>
      <c r="AG197" s="1" t="s">
        <v>93</v>
      </c>
      <c r="AH197" s="1" t="s">
        <v>76</v>
      </c>
      <c r="AI197" s="1" t="s">
        <v>102</v>
      </c>
      <c r="AJ197" s="1" t="s">
        <v>94</v>
      </c>
      <c r="AK197" s="1" t="s">
        <v>78</v>
      </c>
      <c r="AL197" s="1" t="s">
        <v>86</v>
      </c>
      <c r="AM197" s="1" t="s">
        <v>81</v>
      </c>
      <c r="AN197" s="1" t="s">
        <v>81</v>
      </c>
      <c r="AO197" s="1" t="s">
        <v>80</v>
      </c>
      <c r="AP197" s="1" t="s">
        <v>80</v>
      </c>
      <c r="AQ197" s="1" t="s">
        <v>81</v>
      </c>
      <c r="AR197" s="1" t="s">
        <v>81</v>
      </c>
      <c r="AS197" s="1" t="s">
        <v>81</v>
      </c>
      <c r="AT197" s="1" t="s">
        <v>78</v>
      </c>
      <c r="AW197" s="1" t="s">
        <v>97</v>
      </c>
      <c r="AY197" s="1" t="s">
        <v>84</v>
      </c>
      <c r="AZ197" s="1" t="s">
        <v>82</v>
      </c>
      <c r="BA197" s="1" t="s">
        <v>612</v>
      </c>
      <c r="BB197" s="1">
        <v>2</v>
      </c>
      <c r="BC197" s="1">
        <v>3</v>
      </c>
      <c r="BD197" s="1" t="s">
        <v>87</v>
      </c>
      <c r="BE197" s="1" t="s">
        <v>81</v>
      </c>
      <c r="BF197" s="1" t="s">
        <v>81</v>
      </c>
      <c r="BG197" s="1" t="s">
        <v>81</v>
      </c>
      <c r="BH197" s="1" t="s">
        <v>87</v>
      </c>
      <c r="BI197" s="1" t="s">
        <v>87</v>
      </c>
      <c r="BJ197" s="1" t="s">
        <v>87</v>
      </c>
      <c r="BK197" s="1" t="s">
        <v>87</v>
      </c>
      <c r="BL197" s="1" t="s">
        <v>87</v>
      </c>
      <c r="BN197" s="1" t="s">
        <v>79</v>
      </c>
    </row>
    <row r="198" spans="1:66" ht="12.75" x14ac:dyDescent="0.35">
      <c r="A198" s="2">
        <v>43133.692917997687</v>
      </c>
      <c r="B198" s="1" t="s">
        <v>65</v>
      </c>
      <c r="C198" s="1" t="s">
        <v>279</v>
      </c>
      <c r="D198" s="1" t="s">
        <v>67</v>
      </c>
      <c r="E198" s="1" t="s">
        <v>68</v>
      </c>
      <c r="F198" s="1" t="s">
        <v>69</v>
      </c>
      <c r="G198" s="1" t="s">
        <v>77</v>
      </c>
      <c r="H198" s="1" t="s">
        <v>71</v>
      </c>
      <c r="I198" s="1" t="s">
        <v>74</v>
      </c>
      <c r="J198" s="1" t="s">
        <v>73</v>
      </c>
      <c r="K198" s="1" t="s">
        <v>72</v>
      </c>
      <c r="L198" s="1" t="s">
        <v>74</v>
      </c>
      <c r="M198" s="1" t="s">
        <v>74</v>
      </c>
      <c r="N198" s="1" t="s">
        <v>74</v>
      </c>
      <c r="O198" s="1" t="s">
        <v>72</v>
      </c>
      <c r="P198" s="1" t="s">
        <v>73</v>
      </c>
      <c r="Q198" s="1" t="s">
        <v>72</v>
      </c>
      <c r="R198" s="1" t="s">
        <v>74</v>
      </c>
      <c r="S198" s="1" t="s">
        <v>74</v>
      </c>
      <c r="T198" s="1" t="s">
        <v>74</v>
      </c>
      <c r="U198" s="1" t="s">
        <v>74</v>
      </c>
      <c r="V198" s="1" t="s">
        <v>97</v>
      </c>
      <c r="W198" s="1" t="s">
        <v>74</v>
      </c>
      <c r="X198" s="1" t="s">
        <v>74</v>
      </c>
      <c r="AA198" s="1" t="s">
        <v>76</v>
      </c>
      <c r="AB198" s="1" t="s">
        <v>76</v>
      </c>
      <c r="AC198" s="1" t="s">
        <v>76</v>
      </c>
      <c r="AD198" s="1" t="s">
        <v>76</v>
      </c>
      <c r="AE198" s="1" t="s">
        <v>76</v>
      </c>
      <c r="AF198" s="1" t="s">
        <v>76</v>
      </c>
      <c r="AG198" s="1" t="s">
        <v>76</v>
      </c>
      <c r="AH198" s="1" t="s">
        <v>76</v>
      </c>
      <c r="AI198" s="1" t="s">
        <v>76</v>
      </c>
      <c r="AJ198" s="1" t="s">
        <v>76</v>
      </c>
      <c r="AK198" s="1" t="s">
        <v>79</v>
      </c>
      <c r="AL198" s="1" t="s">
        <v>79</v>
      </c>
      <c r="AM198" s="1" t="s">
        <v>81</v>
      </c>
      <c r="AN198" s="1" t="s">
        <v>81</v>
      </c>
      <c r="AO198" s="1" t="s">
        <v>81</v>
      </c>
      <c r="AP198" s="1" t="s">
        <v>81</v>
      </c>
      <c r="AQ198" s="1" t="s">
        <v>81</v>
      </c>
      <c r="AR198" s="1" t="s">
        <v>81</v>
      </c>
      <c r="AS198" s="1" t="s">
        <v>81</v>
      </c>
      <c r="AT198" s="1" t="s">
        <v>81</v>
      </c>
      <c r="AW198" s="1" t="s">
        <v>84</v>
      </c>
      <c r="AY198" s="1" t="s">
        <v>84</v>
      </c>
      <c r="AZ198" s="1" t="s">
        <v>84</v>
      </c>
      <c r="BA198" s="1" t="s">
        <v>613</v>
      </c>
      <c r="BB198" s="1">
        <v>1</v>
      </c>
      <c r="BC198" s="1">
        <v>2</v>
      </c>
      <c r="BD198" s="1" t="s">
        <v>87</v>
      </c>
      <c r="BE198" s="1" t="s">
        <v>87</v>
      </c>
      <c r="BF198" s="1" t="s">
        <v>87</v>
      </c>
      <c r="BG198" s="1" t="s">
        <v>87</v>
      </c>
      <c r="BH198" s="1" t="s">
        <v>87</v>
      </c>
      <c r="BI198" s="1" t="s">
        <v>87</v>
      </c>
      <c r="BJ198" s="1" t="s">
        <v>87</v>
      </c>
      <c r="BK198" s="1" t="s">
        <v>87</v>
      </c>
      <c r="BL198" s="1" t="s">
        <v>87</v>
      </c>
      <c r="BM198" s="1" t="s">
        <v>614</v>
      </c>
      <c r="BN198" s="1" t="s">
        <v>86</v>
      </c>
    </row>
    <row r="199" spans="1:66" ht="12.75" x14ac:dyDescent="0.35">
      <c r="A199" s="2">
        <v>43133.709790671295</v>
      </c>
      <c r="B199" s="1" t="s">
        <v>65</v>
      </c>
      <c r="C199" s="1" t="s">
        <v>66</v>
      </c>
      <c r="D199" s="1" t="s">
        <v>67</v>
      </c>
      <c r="E199" s="1" t="s">
        <v>615</v>
      </c>
      <c r="F199" s="1" t="s">
        <v>69</v>
      </c>
      <c r="G199" s="1" t="s">
        <v>77</v>
      </c>
      <c r="H199" s="1" t="s">
        <v>180</v>
      </c>
      <c r="I199" s="1" t="s">
        <v>74</v>
      </c>
      <c r="J199" s="1" t="s">
        <v>72</v>
      </c>
      <c r="K199" s="1" t="s">
        <v>72</v>
      </c>
      <c r="L199" s="1" t="s">
        <v>74</v>
      </c>
      <c r="M199" s="1" t="s">
        <v>74</v>
      </c>
      <c r="N199" s="1" t="s">
        <v>74</v>
      </c>
      <c r="O199" s="1" t="s">
        <v>73</v>
      </c>
      <c r="P199" s="1" t="s">
        <v>74</v>
      </c>
      <c r="Q199" s="1" t="s">
        <v>72</v>
      </c>
      <c r="R199" s="1" t="s">
        <v>74</v>
      </c>
      <c r="S199" s="1" t="s">
        <v>74</v>
      </c>
      <c r="T199" s="1" t="s">
        <v>74</v>
      </c>
      <c r="U199" s="1" t="s">
        <v>74</v>
      </c>
      <c r="V199" s="1" t="s">
        <v>72</v>
      </c>
      <c r="W199" s="1" t="s">
        <v>72</v>
      </c>
      <c r="X199" s="1" t="s">
        <v>74</v>
      </c>
      <c r="Y199" s="1" t="s">
        <v>74</v>
      </c>
      <c r="Z199" s="1" t="s">
        <v>616</v>
      </c>
      <c r="AA199" s="1" t="s">
        <v>76</v>
      </c>
      <c r="AB199" s="1" t="s">
        <v>76</v>
      </c>
      <c r="AC199" s="1" t="s">
        <v>76</v>
      </c>
      <c r="AD199" s="1" t="s">
        <v>76</v>
      </c>
      <c r="AE199" s="1" t="s">
        <v>76</v>
      </c>
      <c r="AF199" s="1" t="s">
        <v>76</v>
      </c>
      <c r="AG199" s="1" t="s">
        <v>76</v>
      </c>
      <c r="AH199" s="1" t="s">
        <v>76</v>
      </c>
      <c r="AI199" s="1" t="s">
        <v>76</v>
      </c>
      <c r="AJ199" s="1" t="s">
        <v>76</v>
      </c>
      <c r="AK199" s="1" t="s">
        <v>97</v>
      </c>
      <c r="AL199" s="1" t="s">
        <v>79</v>
      </c>
      <c r="AM199" s="1" t="s">
        <v>78</v>
      </c>
      <c r="AN199" s="1" t="s">
        <v>81</v>
      </c>
      <c r="AO199" s="1" t="s">
        <v>78</v>
      </c>
      <c r="AP199" s="1" t="s">
        <v>81</v>
      </c>
      <c r="AQ199" s="1" t="s">
        <v>86</v>
      </c>
      <c r="AR199" s="1" t="s">
        <v>78</v>
      </c>
      <c r="AS199" s="1" t="s">
        <v>86</v>
      </c>
      <c r="AT199" s="1" t="s">
        <v>86</v>
      </c>
      <c r="AU199" s="1" t="s">
        <v>617</v>
      </c>
      <c r="AV199" s="1" t="s">
        <v>618</v>
      </c>
      <c r="AW199" s="1" t="s">
        <v>84</v>
      </c>
      <c r="AX199" s="1" t="s">
        <v>619</v>
      </c>
      <c r="AY199" s="1" t="s">
        <v>84</v>
      </c>
      <c r="AZ199" s="1" t="s">
        <v>84</v>
      </c>
      <c r="BA199" s="1" t="s">
        <v>620</v>
      </c>
      <c r="BB199" s="1">
        <v>9</v>
      </c>
      <c r="BC199" s="1">
        <v>4</v>
      </c>
      <c r="BD199" s="1" t="s">
        <v>81</v>
      </c>
      <c r="BF199" s="1" t="s">
        <v>86</v>
      </c>
      <c r="BG199" s="1" t="s">
        <v>81</v>
      </c>
      <c r="BH199" s="1" t="s">
        <v>87</v>
      </c>
      <c r="BI199" s="1" t="s">
        <v>87</v>
      </c>
      <c r="BJ199" s="1" t="s">
        <v>87</v>
      </c>
      <c r="BK199" s="1" t="s">
        <v>87</v>
      </c>
      <c r="BL199" s="1" t="s">
        <v>87</v>
      </c>
      <c r="BN199" s="1" t="s">
        <v>86</v>
      </c>
    </row>
    <row r="200" spans="1:66" ht="12.75" x14ac:dyDescent="0.35">
      <c r="A200" s="2">
        <v>43133.729928854169</v>
      </c>
      <c r="B200" s="1" t="s">
        <v>65</v>
      </c>
      <c r="F200" s="1" t="s">
        <v>69</v>
      </c>
      <c r="G200" s="1" t="s">
        <v>77</v>
      </c>
      <c r="H200" s="1" t="s">
        <v>124</v>
      </c>
      <c r="I200" s="1" t="s">
        <v>74</v>
      </c>
      <c r="J200" s="1" t="s">
        <v>73</v>
      </c>
      <c r="K200" s="1" t="s">
        <v>74</v>
      </c>
      <c r="L200" s="1" t="s">
        <v>73</v>
      </c>
      <c r="M200" s="1" t="s">
        <v>73</v>
      </c>
      <c r="N200" s="1" t="s">
        <v>74</v>
      </c>
      <c r="O200" s="1" t="s">
        <v>73</v>
      </c>
      <c r="P200" s="1" t="s">
        <v>73</v>
      </c>
      <c r="Q200" s="1" t="s">
        <v>74</v>
      </c>
      <c r="R200" s="1" t="s">
        <v>73</v>
      </c>
      <c r="S200" s="1" t="s">
        <v>73</v>
      </c>
      <c r="T200" s="1" t="s">
        <v>73</v>
      </c>
      <c r="U200" s="1" t="s">
        <v>72</v>
      </c>
      <c r="V200" s="1" t="s">
        <v>74</v>
      </c>
      <c r="W200" s="1" t="s">
        <v>74</v>
      </c>
      <c r="X200" s="1" t="s">
        <v>72</v>
      </c>
      <c r="AA200" s="1" t="s">
        <v>94</v>
      </c>
      <c r="AB200" s="1" t="s">
        <v>94</v>
      </c>
      <c r="AD200" s="1" t="s">
        <v>94</v>
      </c>
      <c r="AE200" s="1" t="s">
        <v>94</v>
      </c>
      <c r="AG200" s="1" t="s">
        <v>94</v>
      </c>
      <c r="AK200" s="1" t="s">
        <v>81</v>
      </c>
      <c r="AL200" s="1" t="s">
        <v>81</v>
      </c>
      <c r="AM200" s="1" t="s">
        <v>80</v>
      </c>
      <c r="AN200" s="1" t="s">
        <v>81</v>
      </c>
      <c r="AO200" s="1" t="s">
        <v>81</v>
      </c>
      <c r="AP200" s="1" t="s">
        <v>80</v>
      </c>
      <c r="AQ200" s="1" t="s">
        <v>80</v>
      </c>
      <c r="AR200" s="1" t="s">
        <v>80</v>
      </c>
      <c r="AS200" s="1" t="s">
        <v>81</v>
      </c>
      <c r="AT200" s="1" t="s">
        <v>81</v>
      </c>
      <c r="AW200" s="1" t="s">
        <v>84</v>
      </c>
      <c r="AX200" s="1" t="s">
        <v>621</v>
      </c>
      <c r="AY200" s="1" t="s">
        <v>84</v>
      </c>
      <c r="AZ200" s="1" t="s">
        <v>97</v>
      </c>
      <c r="BA200" s="1" t="s">
        <v>622</v>
      </c>
      <c r="BB200" s="1">
        <v>1</v>
      </c>
      <c r="BC200" s="1">
        <v>1</v>
      </c>
      <c r="BD200" s="1" t="s">
        <v>80</v>
      </c>
      <c r="BE200" s="1" t="s">
        <v>80</v>
      </c>
      <c r="BF200" s="1" t="s">
        <v>86</v>
      </c>
      <c r="BG200" s="1" t="s">
        <v>81</v>
      </c>
      <c r="BH200" s="1" t="s">
        <v>87</v>
      </c>
      <c r="BI200" s="1" t="s">
        <v>87</v>
      </c>
      <c r="BJ200" s="1" t="s">
        <v>87</v>
      </c>
      <c r="BK200" s="1" t="s">
        <v>80</v>
      </c>
      <c r="BL200" s="1" t="s">
        <v>80</v>
      </c>
      <c r="BN200" s="1" t="s">
        <v>86</v>
      </c>
    </row>
    <row r="201" spans="1:66" ht="12.75" x14ac:dyDescent="0.35">
      <c r="A201" s="2">
        <v>43133.826117268516</v>
      </c>
      <c r="B201" s="1" t="s">
        <v>65</v>
      </c>
      <c r="C201" s="1" t="s">
        <v>100</v>
      </c>
      <c r="D201" s="1" t="s">
        <v>67</v>
      </c>
      <c r="E201" s="1" t="s">
        <v>68</v>
      </c>
      <c r="F201" s="1" t="s">
        <v>69</v>
      </c>
      <c r="G201" s="1" t="s">
        <v>77</v>
      </c>
      <c r="H201" s="1" t="s">
        <v>124</v>
      </c>
      <c r="I201" s="1" t="s">
        <v>72</v>
      </c>
      <c r="J201" s="1" t="s">
        <v>72</v>
      </c>
      <c r="K201" s="1" t="s">
        <v>72</v>
      </c>
      <c r="L201" s="1" t="s">
        <v>74</v>
      </c>
      <c r="M201" s="1" t="s">
        <v>97</v>
      </c>
      <c r="N201" s="1" t="s">
        <v>97</v>
      </c>
      <c r="O201" s="1" t="s">
        <v>72</v>
      </c>
      <c r="P201" s="1" t="s">
        <v>72</v>
      </c>
      <c r="Q201" s="1" t="s">
        <v>73</v>
      </c>
      <c r="R201" s="1" t="s">
        <v>73</v>
      </c>
      <c r="S201" s="1" t="s">
        <v>72</v>
      </c>
      <c r="T201" s="1" t="s">
        <v>72</v>
      </c>
      <c r="U201" s="1" t="s">
        <v>74</v>
      </c>
      <c r="W201" s="1" t="s">
        <v>73</v>
      </c>
      <c r="X201" s="1" t="s">
        <v>74</v>
      </c>
      <c r="AA201" s="1" t="s">
        <v>198</v>
      </c>
      <c r="AB201" s="1" t="s">
        <v>76</v>
      </c>
      <c r="AC201" s="1" t="s">
        <v>76</v>
      </c>
      <c r="AD201" s="1" t="s">
        <v>198</v>
      </c>
      <c r="AE201" s="1" t="s">
        <v>93</v>
      </c>
      <c r="AF201" s="1" t="s">
        <v>76</v>
      </c>
      <c r="AG201" s="1" t="s">
        <v>76</v>
      </c>
      <c r="AH201" s="1" t="s">
        <v>76</v>
      </c>
      <c r="AI201" s="1" t="s">
        <v>93</v>
      </c>
      <c r="AJ201" s="1" t="s">
        <v>94</v>
      </c>
      <c r="AK201" s="1" t="s">
        <v>78</v>
      </c>
      <c r="AL201" s="1" t="s">
        <v>86</v>
      </c>
      <c r="AM201" s="1" t="s">
        <v>86</v>
      </c>
      <c r="AN201" s="1" t="s">
        <v>78</v>
      </c>
      <c r="AO201" s="1" t="s">
        <v>86</v>
      </c>
      <c r="AP201" s="1" t="s">
        <v>80</v>
      </c>
      <c r="AQ201" s="1" t="s">
        <v>80</v>
      </c>
      <c r="AR201" s="1" t="s">
        <v>80</v>
      </c>
      <c r="AS201" s="1" t="s">
        <v>81</v>
      </c>
      <c r="AT201" s="1" t="s">
        <v>81</v>
      </c>
      <c r="AW201" s="1" t="s">
        <v>97</v>
      </c>
      <c r="AY201" s="1" t="s">
        <v>84</v>
      </c>
      <c r="AZ201" s="1" t="s">
        <v>97</v>
      </c>
      <c r="BA201" s="1" t="s">
        <v>623</v>
      </c>
      <c r="BB201" s="1">
        <v>1</v>
      </c>
      <c r="BC201" s="1">
        <v>2</v>
      </c>
      <c r="BD201" s="1" t="s">
        <v>87</v>
      </c>
      <c r="BE201" s="1" t="s">
        <v>87</v>
      </c>
      <c r="BF201" s="1" t="s">
        <v>81</v>
      </c>
      <c r="BG201" s="1" t="s">
        <v>81</v>
      </c>
      <c r="BH201" s="1" t="s">
        <v>87</v>
      </c>
      <c r="BI201" s="1" t="s">
        <v>87</v>
      </c>
      <c r="BJ201" s="1" t="s">
        <v>87</v>
      </c>
      <c r="BK201" s="1" t="s">
        <v>87</v>
      </c>
      <c r="BL201" s="1" t="s">
        <v>87</v>
      </c>
      <c r="BN201" s="1" t="s">
        <v>86</v>
      </c>
    </row>
    <row r="202" spans="1:66" ht="12.75" x14ac:dyDescent="0.35">
      <c r="A202" s="2">
        <v>43133.834732094911</v>
      </c>
      <c r="B202" s="1" t="s">
        <v>65</v>
      </c>
      <c r="C202" s="1" t="s">
        <v>66</v>
      </c>
      <c r="D202" s="1" t="s">
        <v>67</v>
      </c>
      <c r="E202" s="1" t="s">
        <v>90</v>
      </c>
      <c r="F202" s="1" t="s">
        <v>69</v>
      </c>
      <c r="G202" s="1" t="s">
        <v>70</v>
      </c>
      <c r="H202" s="1" t="s">
        <v>124</v>
      </c>
      <c r="I202" s="1" t="s">
        <v>74</v>
      </c>
      <c r="J202" s="1" t="s">
        <v>72</v>
      </c>
      <c r="K202" s="1" t="s">
        <v>97</v>
      </c>
      <c r="L202" s="1" t="s">
        <v>74</v>
      </c>
      <c r="M202" s="1" t="s">
        <v>97</v>
      </c>
      <c r="N202" s="1" t="s">
        <v>97</v>
      </c>
      <c r="O202" s="1" t="s">
        <v>73</v>
      </c>
      <c r="P202" s="1" t="s">
        <v>73</v>
      </c>
      <c r="Q202" s="1" t="s">
        <v>97</v>
      </c>
      <c r="R202" s="1" t="s">
        <v>97</v>
      </c>
      <c r="S202" s="1" t="s">
        <v>72</v>
      </c>
      <c r="T202" s="1" t="s">
        <v>74</v>
      </c>
      <c r="U202" s="1" t="s">
        <v>74</v>
      </c>
      <c r="V202" s="1" t="s">
        <v>97</v>
      </c>
      <c r="W202" s="1" t="s">
        <v>74</v>
      </c>
      <c r="X202" s="1" t="s">
        <v>97</v>
      </c>
      <c r="Y202" s="1" t="s">
        <v>97</v>
      </c>
      <c r="AA202" s="1" t="s">
        <v>76</v>
      </c>
      <c r="AB202" s="1" t="s">
        <v>76</v>
      </c>
      <c r="AC202" s="1" t="s">
        <v>76</v>
      </c>
      <c r="AD202" s="1" t="s">
        <v>76</v>
      </c>
      <c r="AE202" s="1" t="s">
        <v>76</v>
      </c>
      <c r="AF202" s="1" t="s">
        <v>76</v>
      </c>
      <c r="AG202" s="1" t="s">
        <v>76</v>
      </c>
      <c r="AH202" s="1" t="s">
        <v>76</v>
      </c>
      <c r="AI202" s="1" t="s">
        <v>76</v>
      </c>
      <c r="AJ202" s="1" t="s">
        <v>76</v>
      </c>
      <c r="AK202" s="1" t="s">
        <v>81</v>
      </c>
      <c r="AL202" s="1" t="s">
        <v>97</v>
      </c>
      <c r="AM202" s="1" t="s">
        <v>97</v>
      </c>
      <c r="AN202" s="1" t="s">
        <v>97</v>
      </c>
      <c r="AO202" s="1" t="s">
        <v>81</v>
      </c>
      <c r="AP202" s="1" t="s">
        <v>78</v>
      </c>
      <c r="AQ202" s="1" t="s">
        <v>78</v>
      </c>
      <c r="AR202" s="1" t="s">
        <v>97</v>
      </c>
      <c r="AS202" s="1" t="s">
        <v>97</v>
      </c>
      <c r="AT202" s="1" t="s">
        <v>97</v>
      </c>
      <c r="AU202" s="1" t="s">
        <v>624</v>
      </c>
      <c r="AV202" s="1" t="s">
        <v>625</v>
      </c>
      <c r="AW202" s="1" t="s">
        <v>84</v>
      </c>
      <c r="AX202" s="1" t="s">
        <v>626</v>
      </c>
      <c r="AY202" s="1" t="s">
        <v>97</v>
      </c>
      <c r="AZ202" s="1" t="s">
        <v>97</v>
      </c>
      <c r="BA202" s="1" t="s">
        <v>627</v>
      </c>
      <c r="BB202" s="1">
        <v>1</v>
      </c>
      <c r="BC202" s="1">
        <v>1</v>
      </c>
      <c r="BD202" s="1" t="s">
        <v>87</v>
      </c>
      <c r="BE202" s="1" t="s">
        <v>87</v>
      </c>
      <c r="BF202" s="1" t="s">
        <v>81</v>
      </c>
      <c r="BG202" s="1" t="s">
        <v>81</v>
      </c>
      <c r="BH202" s="1" t="s">
        <v>87</v>
      </c>
      <c r="BI202" s="1" t="s">
        <v>87</v>
      </c>
      <c r="BJ202" s="1" t="s">
        <v>80</v>
      </c>
      <c r="BK202" s="1" t="s">
        <v>81</v>
      </c>
      <c r="BL202" s="1" t="s">
        <v>81</v>
      </c>
      <c r="BM202" s="1" t="s">
        <v>628</v>
      </c>
      <c r="BN202" s="1" t="s">
        <v>86</v>
      </c>
    </row>
    <row r="203" spans="1:66" ht="12.75" x14ac:dyDescent="0.35">
      <c r="A203" s="2">
        <v>43133.965508912035</v>
      </c>
      <c r="B203" s="1" t="s">
        <v>65</v>
      </c>
      <c r="C203" s="1" t="s">
        <v>66</v>
      </c>
      <c r="D203" s="1" t="s">
        <v>67</v>
      </c>
      <c r="E203" s="1" t="s">
        <v>68</v>
      </c>
      <c r="F203" s="1" t="s">
        <v>69</v>
      </c>
      <c r="G203" s="1" t="s">
        <v>77</v>
      </c>
      <c r="H203" s="1" t="s">
        <v>71</v>
      </c>
      <c r="I203" s="1" t="s">
        <v>72</v>
      </c>
      <c r="J203" s="1" t="s">
        <v>73</v>
      </c>
      <c r="K203" s="1" t="s">
        <v>74</v>
      </c>
      <c r="L203" s="1" t="s">
        <v>73</v>
      </c>
      <c r="M203" s="1" t="s">
        <v>97</v>
      </c>
      <c r="N203" s="1" t="s">
        <v>72</v>
      </c>
      <c r="O203" s="1" t="s">
        <v>73</v>
      </c>
      <c r="P203" s="1" t="s">
        <v>73</v>
      </c>
      <c r="Q203" s="1" t="s">
        <v>73</v>
      </c>
      <c r="R203" s="1" t="s">
        <v>72</v>
      </c>
      <c r="S203" s="1" t="s">
        <v>73</v>
      </c>
      <c r="T203" s="1" t="s">
        <v>73</v>
      </c>
      <c r="U203" s="1" t="s">
        <v>72</v>
      </c>
      <c r="V203" s="1" t="s">
        <v>73</v>
      </c>
      <c r="W203" s="1" t="s">
        <v>73</v>
      </c>
      <c r="X203" s="1" t="s">
        <v>74</v>
      </c>
      <c r="Y203" s="1" t="s">
        <v>97</v>
      </c>
      <c r="AA203" s="1" t="s">
        <v>94</v>
      </c>
      <c r="AB203" s="1" t="s">
        <v>76</v>
      </c>
      <c r="AC203" s="1" t="s">
        <v>76</v>
      </c>
      <c r="AD203" s="1" t="s">
        <v>303</v>
      </c>
      <c r="AE203" s="1" t="s">
        <v>93</v>
      </c>
      <c r="AF203" s="1" t="s">
        <v>76</v>
      </c>
      <c r="AG203" s="1" t="s">
        <v>76</v>
      </c>
      <c r="AH203" s="1" t="s">
        <v>76</v>
      </c>
      <c r="AI203" s="1" t="s">
        <v>93</v>
      </c>
      <c r="AJ203" s="1" t="s">
        <v>94</v>
      </c>
      <c r="AK203" s="1" t="s">
        <v>78</v>
      </c>
      <c r="AL203" s="1" t="s">
        <v>79</v>
      </c>
      <c r="AM203" s="1" t="s">
        <v>86</v>
      </c>
      <c r="AN203" s="1" t="s">
        <v>79</v>
      </c>
      <c r="AO203" s="1" t="s">
        <v>80</v>
      </c>
      <c r="AP203" s="1" t="s">
        <v>79</v>
      </c>
      <c r="AQ203" s="1" t="s">
        <v>81</v>
      </c>
      <c r="AR203" s="1" t="s">
        <v>80</v>
      </c>
      <c r="AS203" s="1" t="s">
        <v>80</v>
      </c>
      <c r="AT203" s="1" t="s">
        <v>78</v>
      </c>
      <c r="AV203" s="1" t="s">
        <v>629</v>
      </c>
      <c r="AW203" s="1" t="s">
        <v>84</v>
      </c>
      <c r="AX203" s="1" t="s">
        <v>630</v>
      </c>
      <c r="AY203" s="1" t="s">
        <v>84</v>
      </c>
      <c r="AZ203" s="1" t="s">
        <v>82</v>
      </c>
      <c r="BA203" s="1" t="s">
        <v>631</v>
      </c>
      <c r="BB203" s="1">
        <v>2</v>
      </c>
      <c r="BC203" s="1">
        <v>2</v>
      </c>
      <c r="BD203" s="1" t="s">
        <v>87</v>
      </c>
      <c r="BE203" s="1" t="s">
        <v>87</v>
      </c>
      <c r="BF203" s="1" t="s">
        <v>80</v>
      </c>
      <c r="BG203" s="1" t="s">
        <v>80</v>
      </c>
      <c r="BH203" s="1" t="s">
        <v>87</v>
      </c>
      <c r="BI203" s="1" t="s">
        <v>87</v>
      </c>
      <c r="BJ203" s="1" t="s">
        <v>87</v>
      </c>
      <c r="BK203" s="1" t="s">
        <v>87</v>
      </c>
      <c r="BL203" s="1" t="s">
        <v>80</v>
      </c>
      <c r="BN203" s="1" t="s">
        <v>80</v>
      </c>
    </row>
    <row r="204" spans="1:66" ht="12.75" x14ac:dyDescent="0.35">
      <c r="A204" s="2">
        <v>43133.985038750005</v>
      </c>
      <c r="B204" s="1" t="s">
        <v>65</v>
      </c>
      <c r="C204" s="1" t="s">
        <v>66</v>
      </c>
      <c r="D204" s="1" t="s">
        <v>67</v>
      </c>
      <c r="E204" s="1" t="s">
        <v>68</v>
      </c>
      <c r="F204" s="1" t="s">
        <v>69</v>
      </c>
      <c r="G204" s="1" t="s">
        <v>70</v>
      </c>
      <c r="H204" s="1" t="s">
        <v>91</v>
      </c>
      <c r="I204" s="1" t="s">
        <v>74</v>
      </c>
      <c r="J204" s="1" t="s">
        <v>72</v>
      </c>
      <c r="K204" s="1" t="s">
        <v>74</v>
      </c>
      <c r="L204" s="1" t="s">
        <v>74</v>
      </c>
      <c r="M204" s="1" t="s">
        <v>74</v>
      </c>
      <c r="N204" s="1" t="s">
        <v>74</v>
      </c>
      <c r="O204" s="1" t="s">
        <v>73</v>
      </c>
      <c r="P204" s="1" t="s">
        <v>72</v>
      </c>
      <c r="Q204" s="1" t="s">
        <v>73</v>
      </c>
      <c r="R204" s="1" t="s">
        <v>74</v>
      </c>
      <c r="S204" s="1" t="s">
        <v>73</v>
      </c>
      <c r="T204" s="1" t="s">
        <v>74</v>
      </c>
      <c r="U204" s="1" t="s">
        <v>74</v>
      </c>
      <c r="V204" s="1" t="s">
        <v>97</v>
      </c>
      <c r="W204" s="1" t="s">
        <v>74</v>
      </c>
      <c r="X204" s="1" t="s">
        <v>74</v>
      </c>
      <c r="Y204" s="1" t="s">
        <v>74</v>
      </c>
      <c r="Z204" s="1" t="s">
        <v>632</v>
      </c>
      <c r="AA204" s="1" t="s">
        <v>198</v>
      </c>
      <c r="AB204" s="1" t="s">
        <v>75</v>
      </c>
      <c r="AC204" s="1" t="s">
        <v>76</v>
      </c>
      <c r="AD204" s="1" t="s">
        <v>70</v>
      </c>
      <c r="AE204" s="1" t="s">
        <v>76</v>
      </c>
      <c r="AF204" s="1" t="s">
        <v>76</v>
      </c>
      <c r="AG204" s="1" t="s">
        <v>76</v>
      </c>
      <c r="AH204" s="1" t="s">
        <v>76</v>
      </c>
      <c r="AI204" s="1" t="s">
        <v>94</v>
      </c>
      <c r="AJ204" s="1" t="s">
        <v>76</v>
      </c>
      <c r="AK204" s="1" t="s">
        <v>81</v>
      </c>
      <c r="AL204" s="1" t="s">
        <v>86</v>
      </c>
      <c r="AM204" s="1" t="s">
        <v>81</v>
      </c>
      <c r="AN204" s="1" t="s">
        <v>78</v>
      </c>
      <c r="AO204" s="1" t="s">
        <v>78</v>
      </c>
      <c r="AP204" s="1" t="s">
        <v>78</v>
      </c>
      <c r="AQ204" s="1" t="s">
        <v>97</v>
      </c>
      <c r="AR204" s="1" t="s">
        <v>97</v>
      </c>
      <c r="AS204" s="1" t="s">
        <v>81</v>
      </c>
      <c r="AT204" s="1" t="s">
        <v>80</v>
      </c>
      <c r="AV204" s="1" t="s">
        <v>633</v>
      </c>
      <c r="AW204" s="1" t="s">
        <v>84</v>
      </c>
      <c r="AX204" s="1" t="s">
        <v>634</v>
      </c>
      <c r="AY204" s="1" t="s">
        <v>84</v>
      </c>
      <c r="AZ204" s="1" t="s">
        <v>84</v>
      </c>
      <c r="BA204" s="1" t="s">
        <v>635</v>
      </c>
      <c r="BB204" s="1">
        <v>1</v>
      </c>
      <c r="BC204" s="1">
        <v>5</v>
      </c>
      <c r="BD204" s="1" t="s">
        <v>81</v>
      </c>
      <c r="BE204" s="1" t="s">
        <v>80</v>
      </c>
      <c r="BF204" s="1" t="s">
        <v>80</v>
      </c>
      <c r="BG204" s="1" t="s">
        <v>81</v>
      </c>
      <c r="BH204" s="1" t="s">
        <v>87</v>
      </c>
      <c r="BI204" s="1" t="s">
        <v>87</v>
      </c>
      <c r="BJ204" s="1" t="s">
        <v>87</v>
      </c>
      <c r="BK204" s="1" t="s">
        <v>87</v>
      </c>
      <c r="BL204" s="1" t="s">
        <v>87</v>
      </c>
      <c r="BN204" s="1" t="s">
        <v>86</v>
      </c>
    </row>
    <row r="205" spans="1:66" ht="12.75" x14ac:dyDescent="0.35">
      <c r="A205" s="2">
        <v>43134.079383368051</v>
      </c>
      <c r="B205" s="1" t="s">
        <v>65</v>
      </c>
      <c r="C205" s="1" t="s">
        <v>66</v>
      </c>
      <c r="D205" s="1" t="s">
        <v>67</v>
      </c>
      <c r="E205" s="1" t="s">
        <v>236</v>
      </c>
      <c r="F205" s="1" t="s">
        <v>101</v>
      </c>
      <c r="G205" s="1" t="s">
        <v>70</v>
      </c>
      <c r="H205" s="1" t="s">
        <v>91</v>
      </c>
      <c r="I205" s="1" t="s">
        <v>73</v>
      </c>
      <c r="J205" s="1" t="s">
        <v>73</v>
      </c>
      <c r="K205" s="1" t="s">
        <v>73</v>
      </c>
      <c r="L205" s="1" t="s">
        <v>73</v>
      </c>
      <c r="N205" s="1" t="s">
        <v>73</v>
      </c>
      <c r="R205" s="1" t="s">
        <v>73</v>
      </c>
      <c r="S205" s="1" t="s">
        <v>73</v>
      </c>
      <c r="T205" s="1" t="s">
        <v>73</v>
      </c>
      <c r="U205" s="1" t="s">
        <v>73</v>
      </c>
      <c r="X205" s="1" t="s">
        <v>73</v>
      </c>
      <c r="AE205" s="1" t="s">
        <v>94</v>
      </c>
      <c r="AJ205" s="1" t="s">
        <v>94</v>
      </c>
      <c r="AK205" s="1" t="s">
        <v>81</v>
      </c>
      <c r="AL205" s="1" t="s">
        <v>80</v>
      </c>
      <c r="AM205" s="1" t="s">
        <v>81</v>
      </c>
      <c r="AN205" s="1" t="s">
        <v>97</v>
      </c>
      <c r="AO205" s="1" t="s">
        <v>97</v>
      </c>
      <c r="AP205" s="1" t="s">
        <v>97</v>
      </c>
      <c r="AQ205" s="1" t="s">
        <v>81</v>
      </c>
      <c r="AR205" s="1" t="s">
        <v>97</v>
      </c>
      <c r="AS205" s="1" t="s">
        <v>78</v>
      </c>
      <c r="AT205" s="1" t="s">
        <v>81</v>
      </c>
      <c r="AV205" s="1" t="s">
        <v>636</v>
      </c>
      <c r="AW205" s="1" t="s">
        <v>84</v>
      </c>
      <c r="AX205" s="1" t="s">
        <v>637</v>
      </c>
      <c r="AY205" s="1" t="s">
        <v>84</v>
      </c>
      <c r="AZ205" s="1" t="s">
        <v>97</v>
      </c>
      <c r="BB205" s="1">
        <v>1</v>
      </c>
      <c r="BC205" s="1">
        <v>2</v>
      </c>
      <c r="BD205" s="1" t="s">
        <v>81</v>
      </c>
      <c r="BE205" s="1" t="s">
        <v>80</v>
      </c>
      <c r="BF205" s="1" t="s">
        <v>80</v>
      </c>
      <c r="BG205" s="1" t="s">
        <v>81</v>
      </c>
      <c r="BH205" s="1" t="s">
        <v>87</v>
      </c>
      <c r="BI205" s="1" t="s">
        <v>87</v>
      </c>
      <c r="BJ205" s="1" t="s">
        <v>87</v>
      </c>
      <c r="BK205" s="1" t="s">
        <v>86</v>
      </c>
      <c r="BL205" s="1" t="s">
        <v>86</v>
      </c>
      <c r="BM205" s="1" t="s">
        <v>638</v>
      </c>
      <c r="BN205" s="1" t="s">
        <v>86</v>
      </c>
    </row>
    <row r="206" spans="1:66" ht="12.75" x14ac:dyDescent="0.35">
      <c r="A206" s="2">
        <v>43134.344906851853</v>
      </c>
      <c r="B206" s="1" t="s">
        <v>65</v>
      </c>
      <c r="C206" s="1" t="s">
        <v>66</v>
      </c>
      <c r="D206" s="1" t="s">
        <v>67</v>
      </c>
      <c r="E206" s="1" t="s">
        <v>68</v>
      </c>
      <c r="F206" s="1" t="s">
        <v>69</v>
      </c>
      <c r="G206" s="1" t="s">
        <v>77</v>
      </c>
      <c r="H206" s="1" t="s">
        <v>124</v>
      </c>
      <c r="I206" s="1" t="s">
        <v>74</v>
      </c>
      <c r="J206" s="1" t="s">
        <v>72</v>
      </c>
      <c r="K206" s="1" t="s">
        <v>73</v>
      </c>
      <c r="M206" s="1" t="s">
        <v>74</v>
      </c>
      <c r="N206" s="1" t="s">
        <v>74</v>
      </c>
      <c r="O206" s="1" t="s">
        <v>97</v>
      </c>
      <c r="P206" s="1" t="s">
        <v>97</v>
      </c>
      <c r="Q206" s="1" t="s">
        <v>74</v>
      </c>
      <c r="R206" s="1" t="s">
        <v>73</v>
      </c>
      <c r="S206" s="1" t="s">
        <v>97</v>
      </c>
      <c r="T206" s="1" t="s">
        <v>74</v>
      </c>
      <c r="U206" s="1" t="s">
        <v>74</v>
      </c>
      <c r="V206" s="1" t="s">
        <v>97</v>
      </c>
      <c r="W206" s="1" t="s">
        <v>74</v>
      </c>
      <c r="X206" s="1" t="s">
        <v>74</v>
      </c>
      <c r="AA206" s="1" t="s">
        <v>93</v>
      </c>
      <c r="AB206" s="1" t="s">
        <v>94</v>
      </c>
      <c r="AC206" s="1" t="s">
        <v>76</v>
      </c>
      <c r="AD206" s="1" t="s">
        <v>76</v>
      </c>
      <c r="AE206" s="1" t="s">
        <v>93</v>
      </c>
      <c r="AF206" s="1" t="s">
        <v>76</v>
      </c>
      <c r="AG206" s="1" t="s">
        <v>76</v>
      </c>
      <c r="AH206" s="1" t="s">
        <v>76</v>
      </c>
      <c r="AI206" s="1" t="s">
        <v>76</v>
      </c>
      <c r="AJ206" s="1" t="s">
        <v>76</v>
      </c>
      <c r="AK206" s="1" t="s">
        <v>78</v>
      </c>
      <c r="AL206" s="1" t="s">
        <v>97</v>
      </c>
      <c r="AM206" s="1" t="s">
        <v>78</v>
      </c>
      <c r="AN206" s="1" t="s">
        <v>78</v>
      </c>
      <c r="AO206" s="1" t="s">
        <v>78</v>
      </c>
      <c r="AP206" s="1" t="s">
        <v>78</v>
      </c>
      <c r="AQ206" s="1" t="s">
        <v>78</v>
      </c>
      <c r="AR206" s="1" t="s">
        <v>78</v>
      </c>
      <c r="AS206" s="1" t="s">
        <v>97</v>
      </c>
      <c r="AT206" s="1" t="s">
        <v>78</v>
      </c>
      <c r="AU206" s="1" t="s">
        <v>639</v>
      </c>
      <c r="AW206" s="1" t="s">
        <v>84</v>
      </c>
      <c r="AX206" s="1" t="s">
        <v>640</v>
      </c>
      <c r="AY206" s="1" t="s">
        <v>97</v>
      </c>
      <c r="AZ206" s="1" t="s">
        <v>82</v>
      </c>
      <c r="BB206" s="1">
        <v>1</v>
      </c>
      <c r="BC206" s="1">
        <v>1</v>
      </c>
      <c r="BD206" s="1" t="s">
        <v>87</v>
      </c>
      <c r="BE206" s="1" t="s">
        <v>87</v>
      </c>
      <c r="BF206" s="1" t="s">
        <v>80</v>
      </c>
      <c r="BG206" s="1" t="s">
        <v>80</v>
      </c>
      <c r="BH206" s="1" t="s">
        <v>87</v>
      </c>
      <c r="BI206" s="1" t="s">
        <v>87</v>
      </c>
      <c r="BJ206" s="1" t="s">
        <v>87</v>
      </c>
      <c r="BK206" s="1" t="s">
        <v>79</v>
      </c>
      <c r="BL206" s="1" t="s">
        <v>79</v>
      </c>
      <c r="BM206" s="1" t="s">
        <v>641</v>
      </c>
      <c r="BN206" s="1" t="s">
        <v>86</v>
      </c>
    </row>
    <row r="207" spans="1:66" ht="12.75" x14ac:dyDescent="0.35">
      <c r="A207" s="2">
        <v>43134.379752349538</v>
      </c>
      <c r="B207" s="1" t="s">
        <v>65</v>
      </c>
      <c r="C207" s="1" t="s">
        <v>100</v>
      </c>
      <c r="D207" s="1" t="s">
        <v>134</v>
      </c>
      <c r="E207" s="1" t="s">
        <v>68</v>
      </c>
      <c r="F207" s="1" t="s">
        <v>69</v>
      </c>
      <c r="G207" s="1" t="s">
        <v>94</v>
      </c>
      <c r="H207" s="1" t="s">
        <v>124</v>
      </c>
      <c r="I207" s="1" t="s">
        <v>74</v>
      </c>
      <c r="J207" s="1" t="s">
        <v>74</v>
      </c>
      <c r="K207" s="1" t="s">
        <v>74</v>
      </c>
      <c r="L207" s="1" t="s">
        <v>73</v>
      </c>
      <c r="M207" s="1" t="s">
        <v>72</v>
      </c>
      <c r="N207" s="1" t="s">
        <v>74</v>
      </c>
      <c r="O207" s="1" t="s">
        <v>73</v>
      </c>
      <c r="P207" s="1" t="s">
        <v>73</v>
      </c>
      <c r="Q207" s="1" t="s">
        <v>72</v>
      </c>
      <c r="R207" s="1" t="s">
        <v>72</v>
      </c>
      <c r="T207" s="1" t="s">
        <v>97</v>
      </c>
      <c r="U207" s="1" t="s">
        <v>74</v>
      </c>
      <c r="V207" s="1" t="s">
        <v>97</v>
      </c>
      <c r="W207" s="1" t="s">
        <v>74</v>
      </c>
      <c r="X207" s="1" t="s">
        <v>74</v>
      </c>
      <c r="AE207" s="1" t="s">
        <v>94</v>
      </c>
      <c r="AK207" s="1" t="s">
        <v>81</v>
      </c>
      <c r="AL207" s="1" t="s">
        <v>80</v>
      </c>
      <c r="AM207" s="1" t="s">
        <v>81</v>
      </c>
      <c r="AN207" s="1" t="s">
        <v>81</v>
      </c>
      <c r="AO207" s="1" t="s">
        <v>78</v>
      </c>
      <c r="AP207" s="1" t="s">
        <v>78</v>
      </c>
      <c r="AQ207" s="1" t="s">
        <v>78</v>
      </c>
      <c r="AR207" s="1" t="s">
        <v>78</v>
      </c>
      <c r="AS207" s="1" t="s">
        <v>78</v>
      </c>
      <c r="AT207" s="1" t="s">
        <v>78</v>
      </c>
      <c r="AW207" s="1" t="s">
        <v>97</v>
      </c>
      <c r="AY207" s="1" t="s">
        <v>84</v>
      </c>
      <c r="AZ207" s="1" t="s">
        <v>84</v>
      </c>
      <c r="BB207" s="1">
        <v>2</v>
      </c>
      <c r="BC207" s="1">
        <v>1</v>
      </c>
      <c r="BD207" s="1" t="s">
        <v>81</v>
      </c>
      <c r="BE207" s="1" t="s">
        <v>81</v>
      </c>
      <c r="BF207" s="1" t="s">
        <v>81</v>
      </c>
      <c r="BG207" s="1" t="s">
        <v>81</v>
      </c>
      <c r="BH207" s="1" t="s">
        <v>87</v>
      </c>
      <c r="BI207" s="1" t="s">
        <v>81</v>
      </c>
      <c r="BJ207" s="1" t="s">
        <v>87</v>
      </c>
      <c r="BK207" s="1" t="s">
        <v>86</v>
      </c>
      <c r="BL207" s="1" t="s">
        <v>86</v>
      </c>
      <c r="BN207" s="1" t="s">
        <v>79</v>
      </c>
    </row>
    <row r="208" spans="1:66" ht="12.75" x14ac:dyDescent="0.35">
      <c r="A208" s="2">
        <v>43134.562393935186</v>
      </c>
      <c r="B208" s="1" t="s">
        <v>65</v>
      </c>
      <c r="C208" s="1" t="s">
        <v>117</v>
      </c>
      <c r="D208" s="1" t="s">
        <v>67</v>
      </c>
      <c r="E208" s="1" t="s">
        <v>68</v>
      </c>
      <c r="F208" s="1" t="s">
        <v>69</v>
      </c>
      <c r="G208" s="1" t="s">
        <v>70</v>
      </c>
      <c r="H208" s="1" t="s">
        <v>124</v>
      </c>
      <c r="I208" s="1" t="s">
        <v>72</v>
      </c>
      <c r="J208" s="1" t="s">
        <v>73</v>
      </c>
      <c r="K208" s="1" t="s">
        <v>74</v>
      </c>
      <c r="L208" s="1" t="s">
        <v>72</v>
      </c>
      <c r="M208" s="1" t="s">
        <v>74</v>
      </c>
      <c r="N208" s="1" t="s">
        <v>74</v>
      </c>
      <c r="O208" s="1" t="s">
        <v>73</v>
      </c>
      <c r="P208" s="1" t="s">
        <v>73</v>
      </c>
      <c r="Q208" s="1" t="s">
        <v>73</v>
      </c>
      <c r="R208" s="1" t="s">
        <v>72</v>
      </c>
      <c r="S208" s="1" t="s">
        <v>73</v>
      </c>
      <c r="T208" s="1" t="s">
        <v>72</v>
      </c>
      <c r="U208" s="1" t="s">
        <v>74</v>
      </c>
      <c r="V208" s="1" t="s">
        <v>74</v>
      </c>
      <c r="W208" s="1" t="s">
        <v>74</v>
      </c>
      <c r="X208" s="1" t="s">
        <v>74</v>
      </c>
      <c r="Y208" s="1" t="s">
        <v>74</v>
      </c>
      <c r="Z208" s="1" t="s">
        <v>642</v>
      </c>
      <c r="AA208" s="1" t="s">
        <v>93</v>
      </c>
      <c r="AB208" s="1" t="s">
        <v>93</v>
      </c>
      <c r="AC208" s="1" t="s">
        <v>76</v>
      </c>
      <c r="AD208" s="1" t="s">
        <v>76</v>
      </c>
      <c r="AE208" s="1" t="s">
        <v>76</v>
      </c>
      <c r="AF208" s="1" t="s">
        <v>76</v>
      </c>
      <c r="AG208" s="1" t="s">
        <v>93</v>
      </c>
      <c r="AH208" s="1" t="s">
        <v>76</v>
      </c>
      <c r="AI208" s="1" t="s">
        <v>76</v>
      </c>
      <c r="AJ208" s="1" t="s">
        <v>76</v>
      </c>
      <c r="AK208" s="1" t="s">
        <v>80</v>
      </c>
      <c r="AL208" s="1" t="s">
        <v>78</v>
      </c>
      <c r="AM208" s="1" t="s">
        <v>80</v>
      </c>
      <c r="AN208" s="1" t="s">
        <v>78</v>
      </c>
      <c r="AO208" s="1" t="s">
        <v>97</v>
      </c>
      <c r="AP208" s="1" t="s">
        <v>97</v>
      </c>
      <c r="AQ208" s="1" t="s">
        <v>78</v>
      </c>
      <c r="AR208" s="1" t="s">
        <v>97</v>
      </c>
      <c r="AS208" s="1" t="s">
        <v>81</v>
      </c>
      <c r="AT208" s="1" t="s">
        <v>97</v>
      </c>
      <c r="AV208" s="1" t="s">
        <v>643</v>
      </c>
      <c r="AW208" s="1" t="s">
        <v>84</v>
      </c>
      <c r="AX208" s="1" t="s">
        <v>644</v>
      </c>
      <c r="AY208" s="1" t="s">
        <v>84</v>
      </c>
      <c r="AZ208" s="1" t="s">
        <v>82</v>
      </c>
      <c r="BA208" s="1" t="s">
        <v>645</v>
      </c>
      <c r="BB208" s="1">
        <v>1</v>
      </c>
      <c r="BC208" s="1">
        <v>1</v>
      </c>
      <c r="BD208" s="1" t="s">
        <v>81</v>
      </c>
      <c r="BE208" s="1" t="s">
        <v>81</v>
      </c>
      <c r="BF208" s="1" t="s">
        <v>86</v>
      </c>
      <c r="BG208" s="1" t="s">
        <v>81</v>
      </c>
      <c r="BH208" s="1" t="s">
        <v>87</v>
      </c>
      <c r="BI208" s="1" t="s">
        <v>87</v>
      </c>
      <c r="BJ208" s="1" t="s">
        <v>87</v>
      </c>
      <c r="BK208" s="1" t="s">
        <v>80</v>
      </c>
      <c r="BL208" s="1" t="s">
        <v>81</v>
      </c>
      <c r="BN208" s="1" t="s">
        <v>86</v>
      </c>
    </row>
    <row r="209" spans="1:66" ht="12.75" x14ac:dyDescent="0.35">
      <c r="A209" s="2">
        <v>43134.695995914357</v>
      </c>
      <c r="B209" s="1" t="s">
        <v>65</v>
      </c>
      <c r="C209" s="1" t="s">
        <v>66</v>
      </c>
      <c r="D209" s="1" t="s">
        <v>67</v>
      </c>
      <c r="E209" s="1" t="s">
        <v>68</v>
      </c>
      <c r="F209" s="1" t="s">
        <v>69</v>
      </c>
      <c r="G209" s="1" t="s">
        <v>70</v>
      </c>
      <c r="H209" s="1" t="s">
        <v>71</v>
      </c>
      <c r="I209" s="1" t="s">
        <v>72</v>
      </c>
      <c r="J209" s="1" t="s">
        <v>72</v>
      </c>
      <c r="K209" s="1" t="s">
        <v>72</v>
      </c>
      <c r="L209" s="1" t="s">
        <v>72</v>
      </c>
      <c r="M209" s="1" t="s">
        <v>72</v>
      </c>
      <c r="N209" s="1" t="s">
        <v>72</v>
      </c>
      <c r="O209" s="1" t="s">
        <v>73</v>
      </c>
      <c r="P209" s="1" t="s">
        <v>73</v>
      </c>
      <c r="Q209" s="1" t="s">
        <v>73</v>
      </c>
      <c r="R209" s="1" t="s">
        <v>72</v>
      </c>
      <c r="S209" s="1" t="s">
        <v>73</v>
      </c>
      <c r="T209" s="1" t="s">
        <v>72</v>
      </c>
      <c r="U209" s="1" t="s">
        <v>72</v>
      </c>
      <c r="V209" s="1" t="s">
        <v>72</v>
      </c>
      <c r="W209" s="1" t="s">
        <v>74</v>
      </c>
      <c r="X209" s="1" t="s">
        <v>72</v>
      </c>
      <c r="Z209" s="1" t="s">
        <v>646</v>
      </c>
      <c r="AA209" s="1" t="s">
        <v>75</v>
      </c>
      <c r="AB209" s="1" t="s">
        <v>76</v>
      </c>
      <c r="AC209" s="1" t="s">
        <v>93</v>
      </c>
      <c r="AD209" s="1" t="s">
        <v>77</v>
      </c>
      <c r="AE209" s="1" t="s">
        <v>102</v>
      </c>
      <c r="AF209" s="1" t="s">
        <v>76</v>
      </c>
      <c r="AG209" s="1" t="s">
        <v>93</v>
      </c>
      <c r="AH209" s="1" t="s">
        <v>76</v>
      </c>
      <c r="AI209" s="1" t="s">
        <v>76</v>
      </c>
      <c r="AJ209" s="1" t="s">
        <v>77</v>
      </c>
      <c r="AK209" s="1" t="s">
        <v>78</v>
      </c>
      <c r="AL209" s="1" t="s">
        <v>80</v>
      </c>
      <c r="AM209" s="1" t="s">
        <v>80</v>
      </c>
      <c r="AN209" s="1" t="s">
        <v>78</v>
      </c>
      <c r="AO209" s="1" t="s">
        <v>78</v>
      </c>
      <c r="AP209" s="1" t="s">
        <v>81</v>
      </c>
      <c r="AQ209" s="1" t="s">
        <v>81</v>
      </c>
      <c r="AR209" s="1" t="s">
        <v>80</v>
      </c>
      <c r="AS209" s="1" t="s">
        <v>80</v>
      </c>
      <c r="AT209" s="1" t="s">
        <v>78</v>
      </c>
      <c r="AV209" s="1" t="s">
        <v>647</v>
      </c>
      <c r="AW209" s="1" t="s">
        <v>84</v>
      </c>
      <c r="AX209" s="1" t="s">
        <v>648</v>
      </c>
      <c r="AY209" s="1" t="s">
        <v>84</v>
      </c>
      <c r="AZ209" s="1" t="s">
        <v>82</v>
      </c>
      <c r="BA209" s="1" t="s">
        <v>649</v>
      </c>
      <c r="BB209" s="1">
        <v>1</v>
      </c>
      <c r="BC209" s="1">
        <v>2</v>
      </c>
      <c r="BD209" s="1" t="s">
        <v>81</v>
      </c>
      <c r="BE209" s="1" t="s">
        <v>81</v>
      </c>
      <c r="BF209" s="1" t="s">
        <v>80</v>
      </c>
      <c r="BG209" s="1" t="s">
        <v>81</v>
      </c>
      <c r="BH209" s="1" t="s">
        <v>87</v>
      </c>
      <c r="BI209" s="1" t="s">
        <v>87</v>
      </c>
      <c r="BJ209" s="1" t="s">
        <v>87</v>
      </c>
      <c r="BK209" s="1" t="s">
        <v>87</v>
      </c>
      <c r="BL209" s="1" t="s">
        <v>81</v>
      </c>
      <c r="BM209" s="1" t="s">
        <v>650</v>
      </c>
      <c r="BN209" s="1" t="s">
        <v>80</v>
      </c>
    </row>
    <row r="210" spans="1:66" ht="12.75" x14ac:dyDescent="0.35">
      <c r="A210" s="2">
        <v>43134.750706921295</v>
      </c>
      <c r="B210" s="1" t="s">
        <v>65</v>
      </c>
      <c r="C210" s="1" t="s">
        <v>66</v>
      </c>
      <c r="D210" s="1" t="s">
        <v>345</v>
      </c>
      <c r="E210" s="1" t="s">
        <v>68</v>
      </c>
      <c r="F210" s="1" t="s">
        <v>69</v>
      </c>
      <c r="G210" s="1" t="s">
        <v>651</v>
      </c>
      <c r="H210" s="1" t="s">
        <v>71</v>
      </c>
      <c r="I210" s="1" t="s">
        <v>72</v>
      </c>
      <c r="J210" s="1" t="s">
        <v>72</v>
      </c>
      <c r="K210" s="1" t="s">
        <v>73</v>
      </c>
      <c r="L210" s="1" t="s">
        <v>72</v>
      </c>
      <c r="M210" s="1" t="s">
        <v>73</v>
      </c>
      <c r="N210" s="1" t="s">
        <v>73</v>
      </c>
      <c r="O210" s="1" t="s">
        <v>72</v>
      </c>
      <c r="P210" s="1" t="s">
        <v>72</v>
      </c>
      <c r="Q210" s="1" t="s">
        <v>73</v>
      </c>
      <c r="R210" s="1" t="s">
        <v>72</v>
      </c>
      <c r="S210" s="1" t="s">
        <v>72</v>
      </c>
      <c r="T210" s="1" t="s">
        <v>74</v>
      </c>
      <c r="U210" s="1" t="s">
        <v>74</v>
      </c>
      <c r="V210" s="1" t="s">
        <v>73</v>
      </c>
      <c r="W210" s="1" t="s">
        <v>72</v>
      </c>
      <c r="X210" s="1" t="s">
        <v>74</v>
      </c>
      <c r="Y210" s="1" t="s">
        <v>74</v>
      </c>
      <c r="Z210" s="1" t="s">
        <v>652</v>
      </c>
      <c r="AA210" s="1" t="s">
        <v>75</v>
      </c>
      <c r="AB210" s="1" t="s">
        <v>77</v>
      </c>
      <c r="AC210" s="1" t="s">
        <v>93</v>
      </c>
      <c r="AD210" s="1" t="s">
        <v>93</v>
      </c>
      <c r="AE210" s="1" t="s">
        <v>93</v>
      </c>
      <c r="AF210" s="1" t="s">
        <v>76</v>
      </c>
      <c r="AG210" s="1" t="s">
        <v>93</v>
      </c>
      <c r="AH210" s="1" t="s">
        <v>93</v>
      </c>
      <c r="AI210" s="1" t="s">
        <v>76</v>
      </c>
      <c r="AJ210" s="1" t="s">
        <v>77</v>
      </c>
      <c r="AK210" s="1" t="s">
        <v>81</v>
      </c>
      <c r="AL210" s="1" t="s">
        <v>97</v>
      </c>
      <c r="AM210" s="1" t="s">
        <v>86</v>
      </c>
      <c r="AN210" s="1" t="s">
        <v>81</v>
      </c>
      <c r="AO210" s="1" t="s">
        <v>81</v>
      </c>
      <c r="AP210" s="1" t="s">
        <v>86</v>
      </c>
      <c r="AQ210" s="1" t="s">
        <v>86</v>
      </c>
      <c r="AR210" s="1" t="s">
        <v>80</v>
      </c>
      <c r="AS210" s="1" t="s">
        <v>81</v>
      </c>
      <c r="AT210" s="1" t="s">
        <v>81</v>
      </c>
      <c r="AU210" s="1" t="s">
        <v>653</v>
      </c>
      <c r="AW210" s="1" t="s">
        <v>84</v>
      </c>
      <c r="AX210" s="1" t="s">
        <v>654</v>
      </c>
      <c r="AY210" s="1" t="s">
        <v>84</v>
      </c>
      <c r="AZ210" s="1" t="s">
        <v>84</v>
      </c>
      <c r="BA210" s="1" t="s">
        <v>655</v>
      </c>
      <c r="BB210" s="1">
        <v>4</v>
      </c>
      <c r="BC210" s="1">
        <v>5</v>
      </c>
      <c r="BD210" s="1" t="s">
        <v>87</v>
      </c>
      <c r="BE210" s="1" t="s">
        <v>80</v>
      </c>
      <c r="BF210" s="1" t="s">
        <v>97</v>
      </c>
      <c r="BG210" s="1" t="s">
        <v>97</v>
      </c>
      <c r="BH210" s="1" t="s">
        <v>87</v>
      </c>
      <c r="BI210" s="1" t="s">
        <v>87</v>
      </c>
      <c r="BJ210" s="1" t="s">
        <v>87</v>
      </c>
      <c r="BK210" s="1" t="s">
        <v>80</v>
      </c>
      <c r="BL210" s="1" t="s">
        <v>80</v>
      </c>
      <c r="BM210" s="1" t="s">
        <v>656</v>
      </c>
      <c r="BN210" s="1" t="s">
        <v>97</v>
      </c>
    </row>
    <row r="211" spans="1:66" ht="12.75" x14ac:dyDescent="0.35">
      <c r="A211" s="2">
        <v>43135.034902326384</v>
      </c>
      <c r="B211" s="1" t="s">
        <v>65</v>
      </c>
      <c r="C211" s="1" t="s">
        <v>167</v>
      </c>
      <c r="D211" s="1" t="s">
        <v>404</v>
      </c>
      <c r="E211" s="1" t="s">
        <v>68</v>
      </c>
      <c r="F211" s="1" t="s">
        <v>69</v>
      </c>
      <c r="G211" s="1" t="s">
        <v>77</v>
      </c>
      <c r="H211" s="1" t="s">
        <v>91</v>
      </c>
      <c r="I211" s="1" t="s">
        <v>74</v>
      </c>
      <c r="J211" s="1" t="s">
        <v>97</v>
      </c>
      <c r="K211" s="1" t="s">
        <v>74</v>
      </c>
      <c r="L211" s="1" t="s">
        <v>72</v>
      </c>
      <c r="M211" s="1" t="s">
        <v>97</v>
      </c>
      <c r="N211" s="1" t="s">
        <v>74</v>
      </c>
      <c r="O211" s="1" t="s">
        <v>97</v>
      </c>
      <c r="P211" s="1" t="s">
        <v>74</v>
      </c>
      <c r="Q211" s="1" t="s">
        <v>97</v>
      </c>
      <c r="R211" s="1" t="s">
        <v>97</v>
      </c>
      <c r="S211" s="1" t="s">
        <v>97</v>
      </c>
      <c r="T211" s="1" t="s">
        <v>97</v>
      </c>
      <c r="U211" s="1" t="s">
        <v>97</v>
      </c>
      <c r="V211" s="1" t="s">
        <v>74</v>
      </c>
      <c r="W211" s="1" t="s">
        <v>97</v>
      </c>
      <c r="X211" s="1" t="s">
        <v>97</v>
      </c>
      <c r="Y211" s="1" t="s">
        <v>97</v>
      </c>
      <c r="AA211" s="1" t="s">
        <v>76</v>
      </c>
      <c r="AB211" s="1" t="s">
        <v>76</v>
      </c>
      <c r="AC211" s="1" t="s">
        <v>76</v>
      </c>
      <c r="AD211" s="1" t="s">
        <v>76</v>
      </c>
      <c r="AE211" s="1" t="s">
        <v>76</v>
      </c>
      <c r="AF211" s="1" t="s">
        <v>76</v>
      </c>
      <c r="AG211" s="1" t="s">
        <v>76</v>
      </c>
      <c r="AH211" s="1" t="s">
        <v>76</v>
      </c>
      <c r="AI211" s="1" t="s">
        <v>76</v>
      </c>
      <c r="AJ211" s="1" t="s">
        <v>94</v>
      </c>
      <c r="AK211" s="1" t="s">
        <v>97</v>
      </c>
      <c r="AL211" s="1" t="s">
        <v>97</v>
      </c>
      <c r="AM211" s="1" t="s">
        <v>97</v>
      </c>
      <c r="AN211" s="1" t="s">
        <v>97</v>
      </c>
      <c r="AO211" s="1" t="s">
        <v>97</v>
      </c>
      <c r="AP211" s="1" t="s">
        <v>97</v>
      </c>
      <c r="AQ211" s="1" t="s">
        <v>97</v>
      </c>
      <c r="AR211" s="1" t="s">
        <v>97</v>
      </c>
      <c r="AS211" s="1" t="s">
        <v>97</v>
      </c>
      <c r="AT211" s="1" t="s">
        <v>86</v>
      </c>
      <c r="AW211" s="1" t="s">
        <v>84</v>
      </c>
      <c r="AY211" s="1" t="s">
        <v>84</v>
      </c>
      <c r="AZ211" s="1" t="s">
        <v>84</v>
      </c>
      <c r="BB211" s="1">
        <v>4</v>
      </c>
      <c r="BC211" s="1">
        <v>3</v>
      </c>
      <c r="BD211" s="1" t="s">
        <v>87</v>
      </c>
      <c r="BE211" s="1" t="s">
        <v>87</v>
      </c>
      <c r="BF211" s="1" t="s">
        <v>87</v>
      </c>
      <c r="BG211" s="1" t="s">
        <v>87</v>
      </c>
      <c r="BH211" s="1" t="s">
        <v>87</v>
      </c>
      <c r="BI211" s="1" t="s">
        <v>87</v>
      </c>
      <c r="BJ211" s="1" t="s">
        <v>87</v>
      </c>
      <c r="BK211" s="1" t="s">
        <v>87</v>
      </c>
      <c r="BL211" s="1" t="s">
        <v>87</v>
      </c>
      <c r="BN211" s="1" t="s">
        <v>81</v>
      </c>
    </row>
    <row r="212" spans="1:66" ht="12.75" x14ac:dyDescent="0.35">
      <c r="A212" s="2">
        <v>43135.043629004635</v>
      </c>
      <c r="B212" s="1" t="s">
        <v>65</v>
      </c>
      <c r="C212" s="1" t="s">
        <v>66</v>
      </c>
      <c r="D212" s="1" t="s">
        <v>67</v>
      </c>
      <c r="E212" s="1" t="s">
        <v>90</v>
      </c>
      <c r="F212" s="1" t="s">
        <v>69</v>
      </c>
      <c r="G212" s="1" t="s">
        <v>70</v>
      </c>
      <c r="H212" s="1" t="s">
        <v>91</v>
      </c>
      <c r="I212" s="1" t="s">
        <v>74</v>
      </c>
      <c r="J212" s="1" t="s">
        <v>74</v>
      </c>
      <c r="K212" s="1" t="s">
        <v>74</v>
      </c>
      <c r="L212" s="1" t="s">
        <v>73</v>
      </c>
      <c r="M212" s="1" t="s">
        <v>72</v>
      </c>
      <c r="N212" s="1" t="s">
        <v>74</v>
      </c>
      <c r="O212" s="1" t="s">
        <v>73</v>
      </c>
      <c r="P212" s="1" t="s">
        <v>73</v>
      </c>
      <c r="Q212" s="1" t="s">
        <v>73</v>
      </c>
      <c r="R212" s="1" t="s">
        <v>73</v>
      </c>
      <c r="S212" s="1" t="s">
        <v>73</v>
      </c>
      <c r="T212" s="1" t="s">
        <v>74</v>
      </c>
      <c r="U212" s="1" t="s">
        <v>74</v>
      </c>
      <c r="V212" s="1" t="s">
        <v>74</v>
      </c>
      <c r="W212" s="1" t="s">
        <v>72</v>
      </c>
      <c r="X212" s="1" t="s">
        <v>72</v>
      </c>
      <c r="AA212" s="1" t="s">
        <v>75</v>
      </c>
      <c r="AB212" s="1" t="s">
        <v>76</v>
      </c>
      <c r="AC212" s="1" t="s">
        <v>76</v>
      </c>
      <c r="AD212" s="1" t="s">
        <v>75</v>
      </c>
      <c r="AE212" s="1" t="s">
        <v>102</v>
      </c>
      <c r="AF212" s="1" t="s">
        <v>76</v>
      </c>
      <c r="AG212" s="1" t="s">
        <v>76</v>
      </c>
      <c r="AH212" s="1" t="s">
        <v>76</v>
      </c>
      <c r="AI212" s="1" t="s">
        <v>76</v>
      </c>
      <c r="AJ212" s="1" t="s">
        <v>94</v>
      </c>
      <c r="AK212" s="1" t="s">
        <v>81</v>
      </c>
      <c r="AL212" s="1" t="s">
        <v>79</v>
      </c>
      <c r="AM212" s="1" t="s">
        <v>79</v>
      </c>
      <c r="AN212" s="1" t="s">
        <v>78</v>
      </c>
      <c r="AO212" s="1" t="s">
        <v>78</v>
      </c>
      <c r="AP212" s="1" t="s">
        <v>78</v>
      </c>
      <c r="AQ212" s="1" t="s">
        <v>97</v>
      </c>
      <c r="AR212" s="1" t="s">
        <v>79</v>
      </c>
      <c r="AS212" s="1" t="s">
        <v>80</v>
      </c>
      <c r="AT212" s="1" t="s">
        <v>80</v>
      </c>
      <c r="AU212" s="1" t="s">
        <v>657</v>
      </c>
      <c r="AV212" s="1" t="s">
        <v>658</v>
      </c>
      <c r="AW212" s="1" t="s">
        <v>84</v>
      </c>
      <c r="AX212" s="1" t="s">
        <v>659</v>
      </c>
      <c r="AY212" s="1" t="s">
        <v>84</v>
      </c>
      <c r="AZ212" s="1" t="s">
        <v>97</v>
      </c>
      <c r="BA212" s="1" t="s">
        <v>660</v>
      </c>
      <c r="BB212" s="1">
        <v>3</v>
      </c>
      <c r="BC212" s="1">
        <v>3</v>
      </c>
      <c r="BD212" s="1" t="s">
        <v>80</v>
      </c>
      <c r="BE212" s="1" t="s">
        <v>80</v>
      </c>
      <c r="BF212" s="1" t="s">
        <v>80</v>
      </c>
      <c r="BG212" s="1" t="s">
        <v>97</v>
      </c>
      <c r="BH212" s="1" t="s">
        <v>87</v>
      </c>
      <c r="BI212" s="1" t="s">
        <v>87</v>
      </c>
      <c r="BJ212" s="1" t="s">
        <v>81</v>
      </c>
      <c r="BK212" s="1" t="s">
        <v>86</v>
      </c>
      <c r="BL212" s="1" t="s">
        <v>86</v>
      </c>
      <c r="BM212" s="1" t="s">
        <v>661</v>
      </c>
      <c r="BN212" s="1" t="s">
        <v>97</v>
      </c>
    </row>
    <row r="213" spans="1:66" ht="12.75" x14ac:dyDescent="0.35">
      <c r="A213" s="2">
        <v>43135.096245717592</v>
      </c>
      <c r="B213" s="1" t="s">
        <v>65</v>
      </c>
      <c r="C213" s="1" t="s">
        <v>100</v>
      </c>
      <c r="D213" s="1" t="s">
        <v>67</v>
      </c>
      <c r="E213" s="1" t="s">
        <v>68</v>
      </c>
      <c r="F213" s="1" t="s">
        <v>101</v>
      </c>
      <c r="G213" s="1" t="s">
        <v>94</v>
      </c>
      <c r="H213" s="1" t="s">
        <v>124</v>
      </c>
      <c r="I213" s="1" t="s">
        <v>72</v>
      </c>
      <c r="J213" s="1" t="s">
        <v>97</v>
      </c>
      <c r="K213" s="1" t="s">
        <v>74</v>
      </c>
      <c r="L213" s="1" t="s">
        <v>73</v>
      </c>
      <c r="M213" s="1" t="s">
        <v>97</v>
      </c>
      <c r="N213" s="1" t="s">
        <v>74</v>
      </c>
      <c r="O213" s="1" t="s">
        <v>73</v>
      </c>
      <c r="P213" s="1" t="s">
        <v>73</v>
      </c>
      <c r="Q213" s="1" t="s">
        <v>72</v>
      </c>
      <c r="R213" s="1" t="s">
        <v>73</v>
      </c>
      <c r="S213" s="1" t="s">
        <v>74</v>
      </c>
      <c r="T213" s="1" t="s">
        <v>97</v>
      </c>
      <c r="U213" s="1" t="s">
        <v>74</v>
      </c>
      <c r="V213" s="1" t="s">
        <v>97</v>
      </c>
      <c r="W213" s="1" t="s">
        <v>72</v>
      </c>
      <c r="X213" s="1" t="s">
        <v>74</v>
      </c>
      <c r="AA213" s="1" t="s">
        <v>76</v>
      </c>
      <c r="AB213" s="1" t="s">
        <v>76</v>
      </c>
      <c r="AC213" s="1" t="s">
        <v>76</v>
      </c>
      <c r="AD213" s="1" t="s">
        <v>76</v>
      </c>
      <c r="AE213" s="1" t="s">
        <v>94</v>
      </c>
      <c r="AF213" s="1" t="s">
        <v>76</v>
      </c>
      <c r="AG213" s="1" t="s">
        <v>76</v>
      </c>
      <c r="AH213" s="1" t="s">
        <v>76</v>
      </c>
      <c r="AI213" s="1" t="s">
        <v>76</v>
      </c>
      <c r="AJ213" s="1" t="s">
        <v>76</v>
      </c>
      <c r="AK213" s="1" t="s">
        <v>86</v>
      </c>
      <c r="AL213" s="1" t="s">
        <v>81</v>
      </c>
      <c r="AM213" s="1" t="s">
        <v>86</v>
      </c>
      <c r="AN213" s="1" t="s">
        <v>81</v>
      </c>
      <c r="AO213" s="1" t="s">
        <v>78</v>
      </c>
      <c r="AP213" s="1" t="s">
        <v>78</v>
      </c>
      <c r="AQ213" s="1" t="s">
        <v>78</v>
      </c>
      <c r="AR213" s="1" t="s">
        <v>80</v>
      </c>
      <c r="AS213" s="1" t="s">
        <v>97</v>
      </c>
      <c r="AT213" s="1" t="s">
        <v>78</v>
      </c>
      <c r="AW213" s="1" t="s">
        <v>97</v>
      </c>
      <c r="AX213" s="1" t="s">
        <v>662</v>
      </c>
      <c r="AY213" s="1" t="s">
        <v>84</v>
      </c>
      <c r="AZ213" s="1" t="s">
        <v>82</v>
      </c>
      <c r="BB213" s="1">
        <v>5</v>
      </c>
      <c r="BC213" s="1">
        <v>3</v>
      </c>
      <c r="BD213" s="1" t="s">
        <v>87</v>
      </c>
      <c r="BE213" s="1" t="s">
        <v>87</v>
      </c>
      <c r="BF213" s="1" t="s">
        <v>97</v>
      </c>
      <c r="BG213" s="1" t="s">
        <v>86</v>
      </c>
      <c r="BH213" s="1" t="s">
        <v>87</v>
      </c>
      <c r="BI213" s="1" t="s">
        <v>87</v>
      </c>
      <c r="BJ213" s="1" t="s">
        <v>87</v>
      </c>
      <c r="BK213" s="1" t="s">
        <v>81</v>
      </c>
      <c r="BL213" s="1" t="s">
        <v>81</v>
      </c>
      <c r="BN213" s="1" t="s">
        <v>86</v>
      </c>
    </row>
    <row r="214" spans="1:66" ht="12.75" x14ac:dyDescent="0.35">
      <c r="A214" s="2">
        <v>43135.290093298609</v>
      </c>
      <c r="B214" s="1" t="s">
        <v>65</v>
      </c>
      <c r="C214" s="1" t="s">
        <v>66</v>
      </c>
      <c r="D214" s="1" t="s">
        <v>67</v>
      </c>
      <c r="E214" s="1" t="s">
        <v>68</v>
      </c>
      <c r="F214" s="1" t="s">
        <v>69</v>
      </c>
      <c r="G214" s="1" t="s">
        <v>70</v>
      </c>
      <c r="H214" s="1" t="s">
        <v>71</v>
      </c>
      <c r="I214" s="1" t="s">
        <v>74</v>
      </c>
      <c r="J214" s="1" t="s">
        <v>73</v>
      </c>
      <c r="K214" s="1" t="s">
        <v>74</v>
      </c>
      <c r="L214" s="1" t="s">
        <v>73</v>
      </c>
      <c r="M214" s="1" t="s">
        <v>73</v>
      </c>
      <c r="N214" s="1" t="s">
        <v>72</v>
      </c>
      <c r="O214" s="1" t="s">
        <v>73</v>
      </c>
      <c r="P214" s="1" t="s">
        <v>73</v>
      </c>
      <c r="Q214" s="1" t="s">
        <v>74</v>
      </c>
      <c r="R214" s="1" t="s">
        <v>73</v>
      </c>
      <c r="S214" s="1" t="s">
        <v>72</v>
      </c>
      <c r="T214" s="1" t="s">
        <v>74</v>
      </c>
      <c r="U214" s="1" t="s">
        <v>72</v>
      </c>
      <c r="V214" s="1" t="s">
        <v>72</v>
      </c>
      <c r="W214" s="1" t="s">
        <v>72</v>
      </c>
      <c r="X214" s="1" t="s">
        <v>72</v>
      </c>
      <c r="AA214" s="1" t="s">
        <v>93</v>
      </c>
      <c r="AB214" s="1" t="s">
        <v>93</v>
      </c>
      <c r="AC214" s="1" t="s">
        <v>93</v>
      </c>
      <c r="AD214" s="1" t="s">
        <v>93</v>
      </c>
      <c r="AE214" s="1" t="s">
        <v>102</v>
      </c>
      <c r="AF214" s="1" t="s">
        <v>76</v>
      </c>
      <c r="AG214" s="1" t="s">
        <v>76</v>
      </c>
      <c r="AH214" s="1" t="s">
        <v>76</v>
      </c>
      <c r="AI214" s="1" t="s">
        <v>93</v>
      </c>
      <c r="AJ214" s="1" t="s">
        <v>198</v>
      </c>
      <c r="AK214" s="1" t="s">
        <v>78</v>
      </c>
      <c r="AL214" s="1" t="s">
        <v>97</v>
      </c>
      <c r="AM214" s="1" t="s">
        <v>97</v>
      </c>
      <c r="AN214" s="1" t="s">
        <v>78</v>
      </c>
      <c r="AO214" s="1" t="s">
        <v>81</v>
      </c>
      <c r="AP214" s="1" t="s">
        <v>78</v>
      </c>
      <c r="AQ214" s="1" t="s">
        <v>81</v>
      </c>
      <c r="AR214" s="1" t="s">
        <v>97</v>
      </c>
      <c r="AS214" s="1" t="s">
        <v>81</v>
      </c>
      <c r="AT214" s="1" t="s">
        <v>78</v>
      </c>
      <c r="AW214" s="1" t="s">
        <v>84</v>
      </c>
      <c r="AY214" s="1" t="s">
        <v>84</v>
      </c>
      <c r="AZ214" s="1" t="s">
        <v>82</v>
      </c>
      <c r="BB214" s="1">
        <v>1</v>
      </c>
      <c r="BC214" s="1">
        <v>2</v>
      </c>
      <c r="BD214" s="1" t="s">
        <v>87</v>
      </c>
      <c r="BE214" s="1" t="s">
        <v>81</v>
      </c>
      <c r="BF214" s="1" t="s">
        <v>87</v>
      </c>
      <c r="BG214" s="1" t="s">
        <v>81</v>
      </c>
      <c r="BH214" s="1" t="s">
        <v>87</v>
      </c>
      <c r="BI214" s="1" t="s">
        <v>87</v>
      </c>
      <c r="BJ214" s="1" t="s">
        <v>87</v>
      </c>
      <c r="BK214" s="1" t="s">
        <v>81</v>
      </c>
      <c r="BL214" s="1" t="s">
        <v>87</v>
      </c>
      <c r="BM214" s="1" t="s">
        <v>663</v>
      </c>
      <c r="BN214" s="1" t="s">
        <v>80</v>
      </c>
    </row>
    <row r="215" spans="1:66" ht="12.75" x14ac:dyDescent="0.35">
      <c r="A215" s="2">
        <v>43135.303644583335</v>
      </c>
      <c r="B215" s="1" t="s">
        <v>65</v>
      </c>
      <c r="C215" s="1" t="s">
        <v>664</v>
      </c>
      <c r="D215" s="1" t="s">
        <v>404</v>
      </c>
      <c r="E215" s="1" t="s">
        <v>68</v>
      </c>
      <c r="F215" s="1" t="s">
        <v>101</v>
      </c>
      <c r="G215" s="1" t="s">
        <v>665</v>
      </c>
      <c r="H215" s="1" t="s">
        <v>71</v>
      </c>
      <c r="I215" s="1" t="s">
        <v>74</v>
      </c>
      <c r="J215" s="1" t="s">
        <v>73</v>
      </c>
      <c r="K215" s="1" t="s">
        <v>74</v>
      </c>
      <c r="L215" s="1" t="s">
        <v>73</v>
      </c>
      <c r="M215" s="1" t="s">
        <v>73</v>
      </c>
      <c r="N215" s="1" t="s">
        <v>72</v>
      </c>
      <c r="O215" s="1" t="s">
        <v>72</v>
      </c>
      <c r="P215" s="1" t="s">
        <v>73</v>
      </c>
      <c r="Q215" s="1" t="s">
        <v>73</v>
      </c>
      <c r="R215" s="1" t="s">
        <v>74</v>
      </c>
      <c r="S215" s="1" t="s">
        <v>73</v>
      </c>
      <c r="T215" s="1" t="s">
        <v>72</v>
      </c>
      <c r="U215" s="1" t="s">
        <v>72</v>
      </c>
      <c r="V215" s="1" t="s">
        <v>73</v>
      </c>
      <c r="W215" s="1" t="s">
        <v>72</v>
      </c>
      <c r="X215" s="1" t="s">
        <v>73</v>
      </c>
      <c r="Y215" s="1" t="s">
        <v>74</v>
      </c>
      <c r="Z215" s="1" t="s">
        <v>666</v>
      </c>
      <c r="AA215" s="1" t="s">
        <v>75</v>
      </c>
      <c r="AB215" s="1" t="s">
        <v>75</v>
      </c>
      <c r="AC215" s="1" t="s">
        <v>142</v>
      </c>
      <c r="AD215" s="1" t="s">
        <v>76</v>
      </c>
      <c r="AE215" s="1" t="s">
        <v>102</v>
      </c>
      <c r="AF215" s="1" t="s">
        <v>76</v>
      </c>
      <c r="AG215" s="1" t="s">
        <v>76</v>
      </c>
      <c r="AH215" s="1" t="s">
        <v>76</v>
      </c>
      <c r="AI215" s="1" t="s">
        <v>75</v>
      </c>
      <c r="AJ215" s="1" t="s">
        <v>77</v>
      </c>
      <c r="AK215" s="1" t="s">
        <v>78</v>
      </c>
      <c r="AL215" s="1" t="s">
        <v>80</v>
      </c>
      <c r="AM215" s="1" t="s">
        <v>78</v>
      </c>
      <c r="AN215" s="1" t="s">
        <v>80</v>
      </c>
      <c r="AO215" s="1" t="s">
        <v>80</v>
      </c>
      <c r="AP215" s="1" t="s">
        <v>81</v>
      </c>
      <c r="AQ215" s="1" t="s">
        <v>80</v>
      </c>
      <c r="AR215" s="1" t="s">
        <v>80</v>
      </c>
      <c r="AS215" s="1" t="s">
        <v>79</v>
      </c>
      <c r="AT215" s="1" t="s">
        <v>78</v>
      </c>
      <c r="AU215" s="1" t="s">
        <v>667</v>
      </c>
      <c r="AW215" s="1" t="s">
        <v>84</v>
      </c>
      <c r="AX215" s="1" t="s">
        <v>668</v>
      </c>
      <c r="AY215" s="1" t="s">
        <v>84</v>
      </c>
      <c r="AZ215" s="1" t="s">
        <v>97</v>
      </c>
      <c r="BB215" s="1">
        <v>1</v>
      </c>
      <c r="BC215" s="1">
        <v>1</v>
      </c>
      <c r="BD215" s="1" t="s">
        <v>79</v>
      </c>
      <c r="BE215" s="1" t="s">
        <v>79</v>
      </c>
      <c r="BF215" s="1" t="s">
        <v>79</v>
      </c>
      <c r="BG215" s="1" t="s">
        <v>81</v>
      </c>
      <c r="BH215" s="1" t="s">
        <v>87</v>
      </c>
      <c r="BI215" s="1" t="s">
        <v>87</v>
      </c>
      <c r="BJ215" s="1" t="s">
        <v>81</v>
      </c>
      <c r="BK215" s="1" t="s">
        <v>80</v>
      </c>
      <c r="BL215" s="1" t="s">
        <v>80</v>
      </c>
      <c r="BN215" s="1" t="s">
        <v>86</v>
      </c>
    </row>
    <row r="216" spans="1:66" ht="12.75" x14ac:dyDescent="0.35">
      <c r="A216" s="2">
        <v>43135.304651817132</v>
      </c>
      <c r="B216" s="1" t="s">
        <v>65</v>
      </c>
      <c r="C216" s="1" t="s">
        <v>107</v>
      </c>
      <c r="D216" s="1" t="s">
        <v>143</v>
      </c>
      <c r="E216" s="1" t="s">
        <v>68</v>
      </c>
      <c r="F216" s="1" t="s">
        <v>101</v>
      </c>
      <c r="G216" s="1" t="s">
        <v>240</v>
      </c>
      <c r="H216" s="1" t="s">
        <v>71</v>
      </c>
      <c r="I216" s="1" t="s">
        <v>72</v>
      </c>
      <c r="J216" s="1" t="s">
        <v>97</v>
      </c>
      <c r="K216" s="1" t="s">
        <v>74</v>
      </c>
      <c r="L216" s="1" t="s">
        <v>72</v>
      </c>
      <c r="M216" s="1" t="s">
        <v>72</v>
      </c>
      <c r="N216" s="1" t="s">
        <v>72</v>
      </c>
      <c r="O216" s="1" t="s">
        <v>73</v>
      </c>
      <c r="P216" s="1" t="s">
        <v>73</v>
      </c>
      <c r="Q216" s="1" t="s">
        <v>73</v>
      </c>
      <c r="R216" s="1" t="s">
        <v>72</v>
      </c>
      <c r="S216" s="1" t="s">
        <v>73</v>
      </c>
      <c r="T216" s="1" t="s">
        <v>74</v>
      </c>
      <c r="U216" s="1" t="s">
        <v>74</v>
      </c>
      <c r="V216" s="1" t="s">
        <v>97</v>
      </c>
      <c r="W216" s="1" t="s">
        <v>74</v>
      </c>
      <c r="X216" s="1" t="s">
        <v>73</v>
      </c>
      <c r="AA216" s="1" t="s">
        <v>107</v>
      </c>
      <c r="AJ216" s="1" t="s">
        <v>107</v>
      </c>
      <c r="AK216" s="1" t="s">
        <v>78</v>
      </c>
      <c r="AL216" s="1" t="s">
        <v>86</v>
      </c>
      <c r="AM216" s="1" t="s">
        <v>80</v>
      </c>
      <c r="AN216" s="1" t="s">
        <v>78</v>
      </c>
      <c r="AO216" s="1" t="s">
        <v>78</v>
      </c>
      <c r="AP216" s="1" t="s">
        <v>97</v>
      </c>
      <c r="AR216" s="1" t="s">
        <v>97</v>
      </c>
      <c r="AS216" s="1" t="s">
        <v>97</v>
      </c>
      <c r="AT216" s="1" t="s">
        <v>78</v>
      </c>
      <c r="AW216" s="1" t="s">
        <v>84</v>
      </c>
      <c r="AY216" s="1" t="s">
        <v>84</v>
      </c>
      <c r="AZ216" s="1" t="s">
        <v>97</v>
      </c>
      <c r="BB216" s="1">
        <v>1</v>
      </c>
      <c r="BC216" s="1">
        <v>2</v>
      </c>
      <c r="BD216" s="1" t="s">
        <v>87</v>
      </c>
      <c r="BE216" s="1" t="s">
        <v>87</v>
      </c>
      <c r="BF216" s="1" t="s">
        <v>87</v>
      </c>
      <c r="BG216" s="1" t="s">
        <v>87</v>
      </c>
      <c r="BH216" s="1" t="s">
        <v>87</v>
      </c>
      <c r="BI216" s="1" t="s">
        <v>87</v>
      </c>
      <c r="BJ216" s="1" t="s">
        <v>87</v>
      </c>
      <c r="BK216" s="1" t="s">
        <v>80</v>
      </c>
      <c r="BL216" s="1" t="s">
        <v>80</v>
      </c>
      <c r="BN216" s="1" t="s">
        <v>80</v>
      </c>
    </row>
    <row r="217" spans="1:66" ht="12.75" x14ac:dyDescent="0.35">
      <c r="A217" s="2">
        <v>43135.326183472222</v>
      </c>
      <c r="B217" s="1" t="s">
        <v>65</v>
      </c>
      <c r="C217" s="1" t="s">
        <v>66</v>
      </c>
      <c r="D217" s="1" t="s">
        <v>67</v>
      </c>
      <c r="E217" s="1" t="s">
        <v>68</v>
      </c>
      <c r="F217" s="1" t="s">
        <v>69</v>
      </c>
      <c r="G217" s="1" t="s">
        <v>77</v>
      </c>
      <c r="H217" s="1" t="s">
        <v>71</v>
      </c>
      <c r="I217" s="1" t="s">
        <v>72</v>
      </c>
      <c r="J217" s="1" t="s">
        <v>72</v>
      </c>
      <c r="K217" s="1" t="s">
        <v>74</v>
      </c>
      <c r="L217" s="1" t="s">
        <v>73</v>
      </c>
      <c r="M217" s="1" t="s">
        <v>73</v>
      </c>
      <c r="N217" s="1" t="s">
        <v>73</v>
      </c>
      <c r="O217" s="1" t="s">
        <v>73</v>
      </c>
      <c r="P217" s="1" t="s">
        <v>73</v>
      </c>
      <c r="Q217" s="1" t="s">
        <v>72</v>
      </c>
      <c r="R217" s="1" t="s">
        <v>72</v>
      </c>
      <c r="S217" s="1" t="s">
        <v>73</v>
      </c>
      <c r="T217" s="1" t="s">
        <v>74</v>
      </c>
      <c r="U217" s="1" t="s">
        <v>74</v>
      </c>
      <c r="V217" s="1" t="s">
        <v>72</v>
      </c>
      <c r="W217" s="1" t="s">
        <v>74</v>
      </c>
      <c r="X217" s="1" t="s">
        <v>72</v>
      </c>
      <c r="AA217" s="1" t="s">
        <v>102</v>
      </c>
      <c r="AB217" s="1" t="s">
        <v>76</v>
      </c>
      <c r="AC217" s="1" t="s">
        <v>102</v>
      </c>
      <c r="AD217" s="1" t="s">
        <v>102</v>
      </c>
      <c r="AE217" s="1" t="s">
        <v>75</v>
      </c>
      <c r="AF217" s="1" t="s">
        <v>94</v>
      </c>
      <c r="AG217" s="1" t="s">
        <v>76</v>
      </c>
      <c r="AH217" s="1" t="s">
        <v>76</v>
      </c>
      <c r="AI217" s="1" t="s">
        <v>102</v>
      </c>
      <c r="AJ217" s="1" t="s">
        <v>102</v>
      </c>
      <c r="AK217" s="1" t="s">
        <v>78</v>
      </c>
      <c r="AL217" s="1" t="s">
        <v>86</v>
      </c>
      <c r="AM217" s="1" t="s">
        <v>81</v>
      </c>
      <c r="AN217" s="1" t="s">
        <v>81</v>
      </c>
      <c r="AO217" s="1" t="s">
        <v>78</v>
      </c>
      <c r="AP217" s="1" t="s">
        <v>81</v>
      </c>
      <c r="AQ217" s="1" t="s">
        <v>81</v>
      </c>
      <c r="AR217" s="1" t="s">
        <v>86</v>
      </c>
      <c r="AS217" s="1" t="s">
        <v>81</v>
      </c>
      <c r="AT217" s="1" t="s">
        <v>78</v>
      </c>
      <c r="AW217" s="1" t="s">
        <v>84</v>
      </c>
      <c r="AY217" s="1" t="s">
        <v>84</v>
      </c>
      <c r="AZ217" s="1" t="s">
        <v>82</v>
      </c>
      <c r="BB217" s="1">
        <v>1</v>
      </c>
      <c r="BC217" s="1">
        <v>2</v>
      </c>
      <c r="BD217" s="1" t="s">
        <v>87</v>
      </c>
      <c r="BE217" s="1" t="s">
        <v>80</v>
      </c>
      <c r="BF217" s="1" t="s">
        <v>86</v>
      </c>
      <c r="BG217" s="1" t="s">
        <v>87</v>
      </c>
      <c r="BH217" s="1" t="s">
        <v>87</v>
      </c>
      <c r="BI217" s="1" t="s">
        <v>87</v>
      </c>
      <c r="BJ217" s="1" t="s">
        <v>87</v>
      </c>
      <c r="BK217" s="1" t="s">
        <v>81</v>
      </c>
      <c r="BL217" s="1" t="s">
        <v>81</v>
      </c>
      <c r="BN217" s="1" t="s">
        <v>86</v>
      </c>
    </row>
    <row r="218" spans="1:66" ht="12.75" x14ac:dyDescent="0.35">
      <c r="A218" s="2">
        <v>43135.35898769676</v>
      </c>
      <c r="B218" s="1" t="s">
        <v>65</v>
      </c>
      <c r="C218" s="1" t="s">
        <v>279</v>
      </c>
      <c r="D218" s="1" t="s">
        <v>67</v>
      </c>
      <c r="E218" s="1" t="s">
        <v>68</v>
      </c>
      <c r="F218" s="1" t="s">
        <v>128</v>
      </c>
      <c r="G218" s="1" t="s">
        <v>77</v>
      </c>
      <c r="H218" s="1" t="s">
        <v>91</v>
      </c>
      <c r="I218" s="1" t="s">
        <v>74</v>
      </c>
      <c r="J218" s="1" t="s">
        <v>72</v>
      </c>
      <c r="K218" s="1" t="s">
        <v>72</v>
      </c>
      <c r="L218" s="1" t="s">
        <v>72</v>
      </c>
      <c r="M218" s="1" t="s">
        <v>72</v>
      </c>
      <c r="N218" s="1" t="s">
        <v>74</v>
      </c>
      <c r="O218" s="1" t="s">
        <v>73</v>
      </c>
      <c r="P218" s="1" t="s">
        <v>72</v>
      </c>
      <c r="Q218" s="1" t="s">
        <v>72</v>
      </c>
      <c r="R218" s="1" t="s">
        <v>73</v>
      </c>
      <c r="S218" s="1" t="s">
        <v>74</v>
      </c>
      <c r="T218" s="1" t="s">
        <v>72</v>
      </c>
      <c r="U218" s="1" t="s">
        <v>72</v>
      </c>
      <c r="V218" s="1" t="s">
        <v>73</v>
      </c>
      <c r="W218" s="1" t="s">
        <v>74</v>
      </c>
      <c r="X218" s="1" t="s">
        <v>74</v>
      </c>
      <c r="Y218" s="1" t="s">
        <v>74</v>
      </c>
      <c r="Z218" s="1" t="s">
        <v>669</v>
      </c>
      <c r="AA218" s="1" t="s">
        <v>93</v>
      </c>
      <c r="AB218" s="1" t="s">
        <v>102</v>
      </c>
      <c r="AC218" s="1" t="s">
        <v>93</v>
      </c>
      <c r="AD218" s="1" t="s">
        <v>93</v>
      </c>
      <c r="AE218" s="1" t="s">
        <v>93</v>
      </c>
      <c r="AF218" s="1" t="s">
        <v>76</v>
      </c>
      <c r="AG218" s="1" t="s">
        <v>76</v>
      </c>
      <c r="AH218" s="1" t="s">
        <v>93</v>
      </c>
      <c r="AI218" s="1" t="s">
        <v>76</v>
      </c>
      <c r="AJ218" s="1" t="s">
        <v>76</v>
      </c>
      <c r="AK218" s="1" t="s">
        <v>78</v>
      </c>
      <c r="AL218" s="1" t="s">
        <v>81</v>
      </c>
      <c r="AM218" s="1" t="s">
        <v>81</v>
      </c>
      <c r="AN218" s="1" t="s">
        <v>78</v>
      </c>
      <c r="AO218" s="1" t="s">
        <v>81</v>
      </c>
      <c r="AP218" s="1" t="s">
        <v>81</v>
      </c>
      <c r="AQ218" s="1" t="s">
        <v>81</v>
      </c>
      <c r="AR218" s="1" t="s">
        <v>81</v>
      </c>
      <c r="AS218" s="1" t="s">
        <v>78</v>
      </c>
      <c r="AT218" s="1" t="s">
        <v>81</v>
      </c>
      <c r="AV218" s="1" t="s">
        <v>670</v>
      </c>
      <c r="AW218" s="1" t="s">
        <v>84</v>
      </c>
      <c r="AX218" s="1" t="s">
        <v>671</v>
      </c>
      <c r="AY218" s="1" t="s">
        <v>84</v>
      </c>
      <c r="AZ218" s="1" t="s">
        <v>82</v>
      </c>
      <c r="BA218" s="1" t="s">
        <v>672</v>
      </c>
      <c r="BB218" s="1">
        <v>3</v>
      </c>
      <c r="BC218" s="1">
        <v>5</v>
      </c>
      <c r="BD218" s="1" t="s">
        <v>81</v>
      </c>
      <c r="BE218" s="1" t="s">
        <v>81</v>
      </c>
      <c r="BF218" s="1" t="s">
        <v>86</v>
      </c>
      <c r="BG218" s="1" t="s">
        <v>86</v>
      </c>
      <c r="BH218" s="1" t="s">
        <v>87</v>
      </c>
      <c r="BI218" s="1" t="s">
        <v>87</v>
      </c>
      <c r="BJ218" s="1" t="s">
        <v>87</v>
      </c>
      <c r="BK218" s="1" t="s">
        <v>81</v>
      </c>
      <c r="BL218" s="1" t="s">
        <v>81</v>
      </c>
      <c r="BN218" s="1" t="s">
        <v>86</v>
      </c>
    </row>
    <row r="219" spans="1:66" ht="12.75" x14ac:dyDescent="0.35">
      <c r="A219" s="2">
        <v>43135.408919594905</v>
      </c>
      <c r="B219" s="1" t="s">
        <v>65</v>
      </c>
      <c r="C219" s="1" t="s">
        <v>66</v>
      </c>
      <c r="D219" s="1" t="s">
        <v>67</v>
      </c>
      <c r="E219" s="1" t="s">
        <v>673</v>
      </c>
      <c r="F219" s="1" t="s">
        <v>128</v>
      </c>
      <c r="G219" s="1" t="s">
        <v>70</v>
      </c>
      <c r="H219" s="1" t="s">
        <v>71</v>
      </c>
      <c r="I219" s="1" t="s">
        <v>74</v>
      </c>
      <c r="J219" s="1" t="s">
        <v>72</v>
      </c>
      <c r="K219" s="1" t="s">
        <v>72</v>
      </c>
      <c r="L219" s="1" t="s">
        <v>72</v>
      </c>
      <c r="M219" s="1" t="s">
        <v>72</v>
      </c>
      <c r="N219" s="1" t="s">
        <v>72</v>
      </c>
      <c r="O219" s="1" t="s">
        <v>73</v>
      </c>
      <c r="P219" s="1" t="s">
        <v>72</v>
      </c>
      <c r="Q219" s="1" t="s">
        <v>72</v>
      </c>
      <c r="R219" s="1" t="s">
        <v>72</v>
      </c>
      <c r="S219" s="1" t="s">
        <v>72</v>
      </c>
      <c r="T219" s="1" t="s">
        <v>74</v>
      </c>
      <c r="U219" s="1" t="s">
        <v>73</v>
      </c>
      <c r="V219" s="1" t="s">
        <v>73</v>
      </c>
      <c r="W219" s="1" t="s">
        <v>72</v>
      </c>
      <c r="X219" s="1" t="s">
        <v>74</v>
      </c>
      <c r="AA219" s="1" t="s">
        <v>76</v>
      </c>
      <c r="AB219" s="1" t="s">
        <v>76</v>
      </c>
      <c r="AC219" s="1" t="s">
        <v>76</v>
      </c>
      <c r="AD219" s="1" t="s">
        <v>76</v>
      </c>
      <c r="AE219" s="1" t="s">
        <v>76</v>
      </c>
      <c r="AF219" s="1" t="s">
        <v>76</v>
      </c>
      <c r="AG219" s="1" t="s">
        <v>76</v>
      </c>
      <c r="AH219" s="1" t="s">
        <v>76</v>
      </c>
      <c r="AI219" s="1" t="s">
        <v>76</v>
      </c>
      <c r="AJ219" s="1" t="s">
        <v>94</v>
      </c>
      <c r="AK219" s="1" t="s">
        <v>80</v>
      </c>
      <c r="AL219" s="1" t="s">
        <v>86</v>
      </c>
      <c r="AM219" s="1" t="s">
        <v>86</v>
      </c>
      <c r="AN219" s="1" t="s">
        <v>81</v>
      </c>
      <c r="AO219" s="1" t="s">
        <v>86</v>
      </c>
      <c r="AP219" s="1" t="s">
        <v>97</v>
      </c>
      <c r="AQ219" s="1" t="s">
        <v>97</v>
      </c>
      <c r="AR219" s="1" t="s">
        <v>97</v>
      </c>
      <c r="AS219" s="1" t="s">
        <v>97</v>
      </c>
      <c r="AT219" s="1" t="s">
        <v>81</v>
      </c>
      <c r="AY219" s="1" t="s">
        <v>97</v>
      </c>
      <c r="AZ219" s="1" t="s">
        <v>82</v>
      </c>
      <c r="BA219" s="1" t="s">
        <v>674</v>
      </c>
      <c r="BB219" s="1">
        <v>1</v>
      </c>
      <c r="BC219" s="1">
        <v>2</v>
      </c>
      <c r="BD219" s="1" t="s">
        <v>81</v>
      </c>
      <c r="BE219" s="1" t="s">
        <v>81</v>
      </c>
      <c r="BF219" s="1" t="s">
        <v>86</v>
      </c>
      <c r="BG219" s="1" t="s">
        <v>80</v>
      </c>
      <c r="BH219" s="1" t="s">
        <v>87</v>
      </c>
      <c r="BI219" s="1" t="s">
        <v>87</v>
      </c>
      <c r="BJ219" s="1" t="s">
        <v>81</v>
      </c>
      <c r="BK219" s="1" t="s">
        <v>87</v>
      </c>
      <c r="BL219" s="1" t="s">
        <v>81</v>
      </c>
      <c r="BN219" s="1" t="s">
        <v>78</v>
      </c>
    </row>
    <row r="220" spans="1:66" ht="12.75" x14ac:dyDescent="0.35">
      <c r="A220" s="2">
        <v>43135.459312962965</v>
      </c>
      <c r="B220" s="1" t="s">
        <v>65</v>
      </c>
      <c r="C220" s="1" t="s">
        <v>100</v>
      </c>
      <c r="D220" s="1" t="s">
        <v>67</v>
      </c>
      <c r="E220" s="1" t="s">
        <v>68</v>
      </c>
      <c r="F220" s="1" t="s">
        <v>69</v>
      </c>
      <c r="G220" s="1" t="s">
        <v>77</v>
      </c>
      <c r="H220" s="1" t="s">
        <v>91</v>
      </c>
      <c r="I220" s="1" t="s">
        <v>74</v>
      </c>
      <c r="J220" s="1" t="s">
        <v>73</v>
      </c>
      <c r="K220" s="1" t="s">
        <v>74</v>
      </c>
      <c r="L220" s="1" t="s">
        <v>72</v>
      </c>
      <c r="M220" s="1" t="s">
        <v>74</v>
      </c>
      <c r="N220" s="1" t="s">
        <v>74</v>
      </c>
      <c r="O220" s="1" t="s">
        <v>72</v>
      </c>
      <c r="P220" s="1" t="s">
        <v>74</v>
      </c>
      <c r="Q220" s="1" t="s">
        <v>74</v>
      </c>
      <c r="R220" s="1" t="s">
        <v>73</v>
      </c>
      <c r="S220" s="1" t="s">
        <v>72</v>
      </c>
      <c r="T220" s="1" t="s">
        <v>97</v>
      </c>
      <c r="U220" s="1" t="s">
        <v>74</v>
      </c>
      <c r="V220" s="1" t="s">
        <v>72</v>
      </c>
      <c r="W220" s="1" t="s">
        <v>74</v>
      </c>
      <c r="X220" s="1" t="s">
        <v>74</v>
      </c>
      <c r="Y220" s="1" t="s">
        <v>73</v>
      </c>
      <c r="AA220" s="1" t="s">
        <v>76</v>
      </c>
      <c r="AB220" s="1" t="s">
        <v>76</v>
      </c>
      <c r="AC220" s="1" t="s">
        <v>76</v>
      </c>
      <c r="AD220" s="1" t="s">
        <v>76</v>
      </c>
      <c r="AE220" s="1" t="s">
        <v>76</v>
      </c>
      <c r="AF220" s="1" t="s">
        <v>76</v>
      </c>
      <c r="AG220" s="1" t="s">
        <v>76</v>
      </c>
      <c r="AH220" s="1" t="s">
        <v>76</v>
      </c>
      <c r="AI220" s="1" t="s">
        <v>76</v>
      </c>
      <c r="AJ220" s="1" t="s">
        <v>94</v>
      </c>
      <c r="AK220" s="1" t="s">
        <v>78</v>
      </c>
      <c r="AL220" s="1" t="s">
        <v>78</v>
      </c>
      <c r="AM220" s="1" t="s">
        <v>81</v>
      </c>
      <c r="AN220" s="1" t="s">
        <v>81</v>
      </c>
      <c r="AO220" s="1" t="s">
        <v>78</v>
      </c>
      <c r="AP220" s="1" t="s">
        <v>78</v>
      </c>
      <c r="AQ220" s="1" t="s">
        <v>78</v>
      </c>
      <c r="AR220" s="1" t="s">
        <v>78</v>
      </c>
      <c r="AS220" s="1" t="s">
        <v>78</v>
      </c>
      <c r="AT220" s="1" t="s">
        <v>78</v>
      </c>
      <c r="AU220" s="1" t="s">
        <v>675</v>
      </c>
      <c r="AV220" s="1" t="s">
        <v>676</v>
      </c>
      <c r="AW220" s="1" t="s">
        <v>84</v>
      </c>
      <c r="AX220" s="1" t="s">
        <v>677</v>
      </c>
      <c r="AY220" s="1" t="s">
        <v>84</v>
      </c>
      <c r="AZ220" s="1" t="s">
        <v>82</v>
      </c>
      <c r="BA220" s="1" t="s">
        <v>678</v>
      </c>
      <c r="BC220" s="1">
        <v>3</v>
      </c>
      <c r="BD220" s="1" t="s">
        <v>86</v>
      </c>
      <c r="BE220" s="1" t="s">
        <v>86</v>
      </c>
      <c r="BF220" s="1" t="s">
        <v>79</v>
      </c>
      <c r="BG220" s="1" t="s">
        <v>79</v>
      </c>
      <c r="BH220" s="1" t="s">
        <v>86</v>
      </c>
      <c r="BI220" s="1" t="s">
        <v>86</v>
      </c>
      <c r="BJ220" s="1" t="s">
        <v>86</v>
      </c>
      <c r="BK220" s="1" t="s">
        <v>79</v>
      </c>
      <c r="BL220" s="1" t="s">
        <v>79</v>
      </c>
      <c r="BM220" s="1" t="s">
        <v>679</v>
      </c>
      <c r="BN220" s="1" t="s">
        <v>80</v>
      </c>
    </row>
    <row r="221" spans="1:66" ht="12.75" x14ac:dyDescent="0.35">
      <c r="A221" s="2">
        <v>43135.470847037039</v>
      </c>
      <c r="B221" s="1" t="s">
        <v>65</v>
      </c>
      <c r="C221" s="1" t="s">
        <v>66</v>
      </c>
      <c r="D221" s="1" t="s">
        <v>67</v>
      </c>
      <c r="E221" s="1" t="s">
        <v>68</v>
      </c>
      <c r="F221" s="1" t="s">
        <v>101</v>
      </c>
      <c r="G221" s="1" t="s">
        <v>77</v>
      </c>
      <c r="H221" s="1" t="s">
        <v>71</v>
      </c>
      <c r="I221" s="1" t="s">
        <v>72</v>
      </c>
      <c r="J221" s="1" t="s">
        <v>72</v>
      </c>
      <c r="K221" s="1" t="s">
        <v>72</v>
      </c>
      <c r="L221" s="1" t="s">
        <v>72</v>
      </c>
      <c r="M221" s="1" t="s">
        <v>74</v>
      </c>
      <c r="N221" s="1" t="s">
        <v>72</v>
      </c>
      <c r="O221" s="1" t="s">
        <v>72</v>
      </c>
      <c r="P221" s="1" t="s">
        <v>97</v>
      </c>
      <c r="Q221" s="1" t="s">
        <v>72</v>
      </c>
      <c r="R221" s="1" t="s">
        <v>97</v>
      </c>
      <c r="S221" s="1" t="s">
        <v>73</v>
      </c>
      <c r="T221" s="1" t="s">
        <v>97</v>
      </c>
      <c r="U221" s="1" t="s">
        <v>74</v>
      </c>
      <c r="V221" s="1" t="s">
        <v>72</v>
      </c>
      <c r="W221" s="1" t="s">
        <v>74</v>
      </c>
      <c r="X221" s="1" t="s">
        <v>74</v>
      </c>
      <c r="Y221" s="1" t="s">
        <v>97</v>
      </c>
      <c r="AA221" s="1" t="s">
        <v>77</v>
      </c>
      <c r="AB221" s="1" t="s">
        <v>76</v>
      </c>
      <c r="AC221" s="1" t="s">
        <v>94</v>
      </c>
      <c r="AD221" s="1" t="s">
        <v>76</v>
      </c>
      <c r="AE221" s="1" t="s">
        <v>76</v>
      </c>
      <c r="AF221" s="1" t="s">
        <v>94</v>
      </c>
      <c r="AG221" s="1" t="s">
        <v>76</v>
      </c>
      <c r="AH221" s="1" t="s">
        <v>76</v>
      </c>
      <c r="AI221" s="1" t="s">
        <v>76</v>
      </c>
      <c r="AJ221" s="1" t="s">
        <v>76</v>
      </c>
      <c r="AK221" s="1" t="s">
        <v>78</v>
      </c>
      <c r="AL221" s="1" t="s">
        <v>80</v>
      </c>
      <c r="AM221" s="1" t="s">
        <v>78</v>
      </c>
      <c r="AN221" s="1" t="s">
        <v>78</v>
      </c>
      <c r="AO221" s="1" t="s">
        <v>78</v>
      </c>
      <c r="AP221" s="1" t="s">
        <v>78</v>
      </c>
      <c r="AQ221" s="1" t="s">
        <v>81</v>
      </c>
      <c r="AR221" s="1" t="s">
        <v>80</v>
      </c>
      <c r="AS221" s="1" t="s">
        <v>81</v>
      </c>
      <c r="AT221" s="1" t="s">
        <v>78</v>
      </c>
      <c r="AW221" s="1" t="s">
        <v>84</v>
      </c>
      <c r="AY221" s="1" t="s">
        <v>84</v>
      </c>
      <c r="AZ221" s="1" t="s">
        <v>82</v>
      </c>
      <c r="BB221" s="1">
        <v>1</v>
      </c>
      <c r="BC221" s="1">
        <v>2</v>
      </c>
      <c r="BD221" s="1" t="s">
        <v>87</v>
      </c>
      <c r="BE221" s="1" t="s">
        <v>87</v>
      </c>
      <c r="BF221" s="1" t="s">
        <v>81</v>
      </c>
      <c r="BG221" s="1" t="s">
        <v>80</v>
      </c>
      <c r="BH221" s="1" t="s">
        <v>87</v>
      </c>
      <c r="BI221" s="1" t="s">
        <v>87</v>
      </c>
      <c r="BJ221" s="1" t="s">
        <v>87</v>
      </c>
      <c r="BK221" s="1" t="s">
        <v>81</v>
      </c>
      <c r="BL221" s="1" t="s">
        <v>81</v>
      </c>
      <c r="BM221" s="1" t="s">
        <v>680</v>
      </c>
      <c r="BN221" s="1" t="s">
        <v>86</v>
      </c>
    </row>
    <row r="222" spans="1:66" ht="12.75" x14ac:dyDescent="0.35">
      <c r="A222" s="2">
        <v>43135.474789629632</v>
      </c>
      <c r="B222" s="1" t="s">
        <v>65</v>
      </c>
      <c r="C222" s="1" t="s">
        <v>88</v>
      </c>
      <c r="D222" s="1" t="s">
        <v>262</v>
      </c>
      <c r="E222" s="1" t="s">
        <v>68</v>
      </c>
      <c r="F222" s="1" t="s">
        <v>69</v>
      </c>
      <c r="G222" s="1" t="s">
        <v>70</v>
      </c>
      <c r="H222" s="1" t="s">
        <v>124</v>
      </c>
      <c r="I222" s="1" t="s">
        <v>73</v>
      </c>
      <c r="J222" s="1" t="s">
        <v>72</v>
      </c>
      <c r="K222" s="1" t="s">
        <v>74</v>
      </c>
      <c r="L222" s="1" t="s">
        <v>72</v>
      </c>
      <c r="M222" s="1" t="s">
        <v>74</v>
      </c>
      <c r="N222" s="1" t="s">
        <v>72</v>
      </c>
      <c r="O222" s="1" t="s">
        <v>72</v>
      </c>
      <c r="P222" s="1" t="s">
        <v>72</v>
      </c>
      <c r="Q222" s="1" t="s">
        <v>72</v>
      </c>
      <c r="R222" s="1" t="s">
        <v>74</v>
      </c>
      <c r="S222" s="1" t="s">
        <v>74</v>
      </c>
      <c r="T222" s="1" t="s">
        <v>74</v>
      </c>
      <c r="U222" s="1" t="s">
        <v>74</v>
      </c>
      <c r="V222" s="1" t="s">
        <v>72</v>
      </c>
      <c r="W222" s="1" t="s">
        <v>74</v>
      </c>
      <c r="X222" s="1" t="s">
        <v>74</v>
      </c>
      <c r="AA222" s="1" t="s">
        <v>198</v>
      </c>
      <c r="AB222" s="1" t="s">
        <v>75</v>
      </c>
      <c r="AC222" s="1" t="s">
        <v>198</v>
      </c>
      <c r="AD222" s="1" t="s">
        <v>142</v>
      </c>
      <c r="AE222" s="1" t="s">
        <v>94</v>
      </c>
      <c r="AF222" s="1" t="s">
        <v>76</v>
      </c>
      <c r="AK222" s="1" t="s">
        <v>78</v>
      </c>
      <c r="AL222" s="1" t="s">
        <v>81</v>
      </c>
      <c r="AM222" s="1" t="s">
        <v>81</v>
      </c>
      <c r="AW222" s="1" t="s">
        <v>84</v>
      </c>
      <c r="AY222" s="1" t="s">
        <v>84</v>
      </c>
      <c r="AZ222" s="1" t="s">
        <v>84</v>
      </c>
      <c r="BB222" s="1">
        <v>1</v>
      </c>
      <c r="BC222" s="1">
        <v>2</v>
      </c>
      <c r="BD222" s="1" t="s">
        <v>87</v>
      </c>
      <c r="BE222" s="1" t="s">
        <v>87</v>
      </c>
      <c r="BF222" s="1" t="s">
        <v>87</v>
      </c>
      <c r="BG222" s="1" t="s">
        <v>87</v>
      </c>
      <c r="BH222" s="1" t="s">
        <v>87</v>
      </c>
      <c r="BI222" s="1" t="s">
        <v>80</v>
      </c>
      <c r="BJ222" s="1" t="s">
        <v>87</v>
      </c>
      <c r="BK222" s="1" t="s">
        <v>80</v>
      </c>
      <c r="BL222" s="1" t="s">
        <v>80</v>
      </c>
      <c r="BN222" s="1" t="s">
        <v>79</v>
      </c>
    </row>
    <row r="223" spans="1:66" ht="12.75" x14ac:dyDescent="0.35">
      <c r="A223" s="2">
        <v>43135.65019832176</v>
      </c>
      <c r="B223" s="1" t="s">
        <v>65</v>
      </c>
      <c r="C223" s="1" t="s">
        <v>279</v>
      </c>
      <c r="D223" s="1" t="s">
        <v>67</v>
      </c>
      <c r="E223" s="1" t="s">
        <v>68</v>
      </c>
      <c r="F223" s="1" t="s">
        <v>69</v>
      </c>
      <c r="G223" s="1" t="s">
        <v>77</v>
      </c>
      <c r="H223" s="1" t="s">
        <v>71</v>
      </c>
      <c r="I223" s="1" t="s">
        <v>74</v>
      </c>
      <c r="J223" s="1" t="s">
        <v>74</v>
      </c>
      <c r="K223" s="1" t="s">
        <v>72</v>
      </c>
      <c r="L223" s="1" t="s">
        <v>73</v>
      </c>
      <c r="M223" s="1" t="s">
        <v>72</v>
      </c>
      <c r="N223" s="1" t="s">
        <v>72</v>
      </c>
      <c r="O223" s="1" t="s">
        <v>73</v>
      </c>
      <c r="P223" s="1" t="s">
        <v>73</v>
      </c>
      <c r="Q223" s="1" t="s">
        <v>73</v>
      </c>
      <c r="R223" s="1" t="s">
        <v>73</v>
      </c>
      <c r="S223" s="1" t="s">
        <v>72</v>
      </c>
      <c r="T223" s="1" t="s">
        <v>72</v>
      </c>
      <c r="U223" s="1" t="s">
        <v>72</v>
      </c>
      <c r="V223" s="1" t="s">
        <v>73</v>
      </c>
      <c r="W223" s="1" t="s">
        <v>73</v>
      </c>
      <c r="X223" s="1" t="s">
        <v>73</v>
      </c>
      <c r="Y223" s="1" t="s">
        <v>73</v>
      </c>
      <c r="AA223" s="1" t="s">
        <v>102</v>
      </c>
      <c r="AB223" s="1" t="s">
        <v>102</v>
      </c>
      <c r="AC223" s="1" t="s">
        <v>76</v>
      </c>
      <c r="AD223" s="1" t="s">
        <v>102</v>
      </c>
      <c r="AE223" s="1" t="s">
        <v>102</v>
      </c>
      <c r="AF223" s="1" t="s">
        <v>76</v>
      </c>
      <c r="AG223" s="1" t="s">
        <v>76</v>
      </c>
      <c r="AH223" s="1" t="s">
        <v>76</v>
      </c>
      <c r="AI223" s="1" t="s">
        <v>93</v>
      </c>
      <c r="AJ223" s="1" t="s">
        <v>76</v>
      </c>
      <c r="AK223" s="1" t="s">
        <v>97</v>
      </c>
      <c r="AL223" s="1" t="s">
        <v>97</v>
      </c>
      <c r="AM223" s="1" t="s">
        <v>97</v>
      </c>
      <c r="AN223" s="1" t="s">
        <v>78</v>
      </c>
      <c r="AO223" s="1" t="s">
        <v>81</v>
      </c>
      <c r="AP223" s="1" t="s">
        <v>81</v>
      </c>
      <c r="AQ223" s="1" t="s">
        <v>81</v>
      </c>
      <c r="AR223" s="1" t="s">
        <v>81</v>
      </c>
      <c r="AS223" s="1" t="s">
        <v>78</v>
      </c>
      <c r="AT223" s="1" t="s">
        <v>81</v>
      </c>
      <c r="AW223" s="1" t="s">
        <v>84</v>
      </c>
      <c r="AX223" s="1" t="s">
        <v>681</v>
      </c>
      <c r="AY223" s="1" t="s">
        <v>84</v>
      </c>
      <c r="AZ223" s="1" t="s">
        <v>84</v>
      </c>
      <c r="BA223" s="1" t="s">
        <v>682</v>
      </c>
      <c r="BB223" s="1">
        <v>2</v>
      </c>
      <c r="BC223" s="1">
        <v>2</v>
      </c>
      <c r="BD223" s="1" t="s">
        <v>87</v>
      </c>
      <c r="BE223" s="1" t="s">
        <v>87</v>
      </c>
      <c r="BF223" s="1" t="s">
        <v>87</v>
      </c>
      <c r="BG223" s="1" t="s">
        <v>87</v>
      </c>
      <c r="BH223" s="1" t="s">
        <v>87</v>
      </c>
      <c r="BI223" s="1" t="s">
        <v>87</v>
      </c>
      <c r="BJ223" s="1" t="s">
        <v>87</v>
      </c>
      <c r="BK223" s="1" t="s">
        <v>81</v>
      </c>
      <c r="BL223" s="1" t="s">
        <v>81</v>
      </c>
      <c r="BM223" s="1" t="s">
        <v>683</v>
      </c>
      <c r="BN223" s="1" t="s">
        <v>86</v>
      </c>
    </row>
    <row r="224" spans="1:66" ht="12.75" x14ac:dyDescent="0.35">
      <c r="A224" s="2">
        <v>43135.656117997685</v>
      </c>
      <c r="B224" s="1" t="s">
        <v>65</v>
      </c>
      <c r="C224" s="1" t="s">
        <v>107</v>
      </c>
      <c r="D224" s="1" t="s">
        <v>108</v>
      </c>
      <c r="E224" s="1" t="s">
        <v>68</v>
      </c>
      <c r="F224" s="1" t="s">
        <v>101</v>
      </c>
      <c r="G224" s="1" t="s">
        <v>70</v>
      </c>
      <c r="H224" s="1" t="s">
        <v>71</v>
      </c>
      <c r="I224" s="1" t="s">
        <v>72</v>
      </c>
      <c r="J224" s="1" t="s">
        <v>72</v>
      </c>
      <c r="K224" s="1" t="s">
        <v>74</v>
      </c>
      <c r="L224" s="1" t="s">
        <v>74</v>
      </c>
      <c r="M224" s="1" t="s">
        <v>74</v>
      </c>
      <c r="N224" s="1" t="s">
        <v>74</v>
      </c>
      <c r="O224" s="1" t="s">
        <v>72</v>
      </c>
      <c r="P224" s="1" t="s">
        <v>73</v>
      </c>
      <c r="Q224" s="1" t="s">
        <v>72</v>
      </c>
      <c r="R224" s="1" t="s">
        <v>72</v>
      </c>
      <c r="S224" s="1" t="s">
        <v>72</v>
      </c>
      <c r="T224" s="1" t="s">
        <v>74</v>
      </c>
      <c r="U224" s="1" t="s">
        <v>74</v>
      </c>
      <c r="V224" s="1" t="s">
        <v>72</v>
      </c>
      <c r="W224" s="1" t="s">
        <v>74</v>
      </c>
      <c r="X224" s="1" t="s">
        <v>74</v>
      </c>
      <c r="AA224" s="1" t="s">
        <v>107</v>
      </c>
      <c r="AB224" s="1" t="s">
        <v>76</v>
      </c>
      <c r="AC224" s="1" t="s">
        <v>76</v>
      </c>
      <c r="AD224" s="1" t="s">
        <v>107</v>
      </c>
      <c r="AE224" s="1" t="s">
        <v>107</v>
      </c>
      <c r="AF224" s="1" t="s">
        <v>76</v>
      </c>
      <c r="AG224" s="1" t="s">
        <v>76</v>
      </c>
      <c r="AH224" s="1" t="s">
        <v>76</v>
      </c>
      <c r="AI224" s="1" t="s">
        <v>76</v>
      </c>
      <c r="AJ224" s="1" t="s">
        <v>107</v>
      </c>
      <c r="AK224" s="1" t="s">
        <v>78</v>
      </c>
      <c r="AL224" s="1" t="s">
        <v>86</v>
      </c>
      <c r="AM224" s="1" t="s">
        <v>81</v>
      </c>
      <c r="AN224" s="1" t="s">
        <v>78</v>
      </c>
      <c r="AO224" s="1" t="s">
        <v>78</v>
      </c>
      <c r="AP224" s="1" t="s">
        <v>78</v>
      </c>
      <c r="AQ224" s="1" t="s">
        <v>78</v>
      </c>
      <c r="AR224" s="1" t="s">
        <v>86</v>
      </c>
      <c r="AS224" s="1" t="s">
        <v>81</v>
      </c>
      <c r="AT224" s="1" t="s">
        <v>81</v>
      </c>
      <c r="AW224" s="1" t="s">
        <v>84</v>
      </c>
      <c r="AX224" s="1" t="s">
        <v>684</v>
      </c>
      <c r="AY224" s="1" t="s">
        <v>84</v>
      </c>
      <c r="AZ224" s="1" t="s">
        <v>82</v>
      </c>
      <c r="BA224" s="1" t="s">
        <v>685</v>
      </c>
      <c r="BB224" s="1">
        <v>1</v>
      </c>
      <c r="BC224" s="1">
        <v>1</v>
      </c>
      <c r="BD224" s="1" t="s">
        <v>87</v>
      </c>
      <c r="BE224" s="1" t="s">
        <v>87</v>
      </c>
      <c r="BF224" s="1" t="s">
        <v>87</v>
      </c>
      <c r="BG224" s="1" t="s">
        <v>87</v>
      </c>
      <c r="BH224" s="1" t="s">
        <v>87</v>
      </c>
      <c r="BI224" s="1" t="s">
        <v>87</v>
      </c>
      <c r="BJ224" s="1" t="s">
        <v>87</v>
      </c>
      <c r="BK224" s="1" t="s">
        <v>81</v>
      </c>
      <c r="BL224" s="1" t="s">
        <v>81</v>
      </c>
      <c r="BM224" s="1" t="s">
        <v>686</v>
      </c>
      <c r="BN224" s="1" t="s">
        <v>86</v>
      </c>
    </row>
    <row r="225" spans="1:66" ht="12.75" x14ac:dyDescent="0.35">
      <c r="A225" s="2">
        <v>43135.678414456022</v>
      </c>
      <c r="B225" s="1" t="s">
        <v>65</v>
      </c>
      <c r="C225" s="1" t="s">
        <v>117</v>
      </c>
      <c r="D225" s="1" t="s">
        <v>143</v>
      </c>
      <c r="E225" s="1" t="s">
        <v>687</v>
      </c>
      <c r="F225" s="1" t="s">
        <v>69</v>
      </c>
      <c r="G225" s="1" t="s">
        <v>265</v>
      </c>
      <c r="H225" s="1" t="s">
        <v>71</v>
      </c>
      <c r="I225" s="1" t="s">
        <v>72</v>
      </c>
      <c r="J225" s="1" t="s">
        <v>73</v>
      </c>
      <c r="K225" s="1" t="s">
        <v>73</v>
      </c>
      <c r="L225" s="1" t="s">
        <v>72</v>
      </c>
      <c r="M225" s="1" t="s">
        <v>72</v>
      </c>
      <c r="N225" s="1" t="s">
        <v>74</v>
      </c>
      <c r="O225" s="1" t="s">
        <v>73</v>
      </c>
      <c r="P225" s="1" t="s">
        <v>73</v>
      </c>
      <c r="Q225" s="1" t="s">
        <v>73</v>
      </c>
      <c r="R225" s="1" t="s">
        <v>73</v>
      </c>
      <c r="S225" s="1" t="s">
        <v>73</v>
      </c>
      <c r="T225" s="1" t="s">
        <v>74</v>
      </c>
      <c r="U225" s="1" t="s">
        <v>72</v>
      </c>
      <c r="V225" s="1" t="s">
        <v>72</v>
      </c>
      <c r="W225" s="1" t="s">
        <v>73</v>
      </c>
      <c r="X225" s="1" t="s">
        <v>74</v>
      </c>
      <c r="Y225" s="1" t="s">
        <v>74</v>
      </c>
      <c r="Z225" s="1" t="s">
        <v>688</v>
      </c>
      <c r="AA225" s="1" t="s">
        <v>117</v>
      </c>
      <c r="AB225" s="1" t="s">
        <v>117</v>
      </c>
      <c r="AC225" s="1" t="s">
        <v>76</v>
      </c>
      <c r="AD225" s="1" t="s">
        <v>76</v>
      </c>
      <c r="AE225" s="1" t="s">
        <v>117</v>
      </c>
      <c r="AF225" s="1" t="s">
        <v>142</v>
      </c>
      <c r="AG225" s="1" t="s">
        <v>117</v>
      </c>
      <c r="AH225" s="1" t="s">
        <v>117</v>
      </c>
      <c r="AI225" s="1" t="s">
        <v>142</v>
      </c>
      <c r="AJ225" s="1" t="s">
        <v>117</v>
      </c>
      <c r="AK225" s="1" t="s">
        <v>81</v>
      </c>
      <c r="AL225" s="1" t="s">
        <v>79</v>
      </c>
      <c r="AM225" s="1" t="s">
        <v>86</v>
      </c>
      <c r="AN225" s="1" t="s">
        <v>80</v>
      </c>
      <c r="AO225" s="1" t="s">
        <v>81</v>
      </c>
      <c r="AP225" s="1" t="s">
        <v>81</v>
      </c>
      <c r="AQ225" s="1" t="s">
        <v>81</v>
      </c>
      <c r="AR225" s="1" t="s">
        <v>79</v>
      </c>
      <c r="AS225" s="1" t="s">
        <v>86</v>
      </c>
      <c r="AT225" s="1" t="s">
        <v>81</v>
      </c>
      <c r="AU225" s="1" t="s">
        <v>689</v>
      </c>
      <c r="AV225" s="1" t="s">
        <v>690</v>
      </c>
      <c r="AW225" s="1" t="s">
        <v>84</v>
      </c>
      <c r="AX225" s="1" t="s">
        <v>691</v>
      </c>
      <c r="AY225" s="1" t="s">
        <v>84</v>
      </c>
      <c r="AZ225" s="1" t="s">
        <v>82</v>
      </c>
      <c r="BA225" s="1" t="s">
        <v>692</v>
      </c>
      <c r="BB225" s="1">
        <v>1</v>
      </c>
      <c r="BC225" s="1">
        <v>2</v>
      </c>
      <c r="BD225" s="1" t="s">
        <v>81</v>
      </c>
      <c r="BE225" s="1" t="s">
        <v>86</v>
      </c>
      <c r="BF225" s="1" t="s">
        <v>80</v>
      </c>
      <c r="BG225" s="1" t="s">
        <v>81</v>
      </c>
      <c r="BH225" s="1" t="s">
        <v>87</v>
      </c>
      <c r="BI225" s="1" t="s">
        <v>87</v>
      </c>
      <c r="BJ225" s="1" t="s">
        <v>87</v>
      </c>
      <c r="BK225" s="1" t="s">
        <v>87</v>
      </c>
      <c r="BL225" s="1" t="s">
        <v>87</v>
      </c>
      <c r="BM225" s="1" t="s">
        <v>693</v>
      </c>
      <c r="BN225" s="1" t="s">
        <v>86</v>
      </c>
    </row>
    <row r="226" spans="1:66" ht="12.75" x14ac:dyDescent="0.35">
      <c r="A226" s="2">
        <v>43135.689657662035</v>
      </c>
      <c r="B226" s="1" t="s">
        <v>65</v>
      </c>
      <c r="C226" s="1" t="s">
        <v>694</v>
      </c>
      <c r="D226" s="1" t="s">
        <v>134</v>
      </c>
      <c r="E226" s="1" t="s">
        <v>68</v>
      </c>
      <c r="F226" s="1" t="s">
        <v>101</v>
      </c>
      <c r="G226" s="1" t="s">
        <v>142</v>
      </c>
      <c r="H226" s="1" t="s">
        <v>124</v>
      </c>
      <c r="I226" s="1" t="s">
        <v>72</v>
      </c>
      <c r="J226" s="1" t="s">
        <v>74</v>
      </c>
      <c r="K226" s="1" t="s">
        <v>73</v>
      </c>
      <c r="L226" s="1" t="s">
        <v>72</v>
      </c>
      <c r="M226" s="1" t="s">
        <v>72</v>
      </c>
      <c r="N226" s="1" t="s">
        <v>73</v>
      </c>
      <c r="O226" s="1" t="s">
        <v>72</v>
      </c>
      <c r="P226" s="1" t="s">
        <v>73</v>
      </c>
      <c r="Q226" s="1" t="s">
        <v>72</v>
      </c>
      <c r="R226" s="1" t="s">
        <v>74</v>
      </c>
      <c r="S226" s="1" t="s">
        <v>72</v>
      </c>
      <c r="T226" s="1" t="s">
        <v>72</v>
      </c>
      <c r="U226" s="1" t="s">
        <v>73</v>
      </c>
      <c r="V226" s="1" t="s">
        <v>72</v>
      </c>
      <c r="W226" s="1" t="s">
        <v>74</v>
      </c>
      <c r="X226" s="1" t="s">
        <v>72</v>
      </c>
      <c r="Y226" s="1" t="s">
        <v>73</v>
      </c>
      <c r="AA226" s="1" t="s">
        <v>76</v>
      </c>
      <c r="AB226" s="1" t="s">
        <v>76</v>
      </c>
      <c r="AC226" s="1" t="s">
        <v>76</v>
      </c>
      <c r="AD226" s="1" t="s">
        <v>142</v>
      </c>
      <c r="AE226" s="1" t="s">
        <v>76</v>
      </c>
      <c r="AF226" s="1" t="s">
        <v>76</v>
      </c>
      <c r="AG226" s="1" t="s">
        <v>76</v>
      </c>
      <c r="AH226" s="1" t="s">
        <v>76</v>
      </c>
      <c r="AI226" s="1" t="s">
        <v>76</v>
      </c>
      <c r="AJ226" s="1" t="s">
        <v>76</v>
      </c>
      <c r="AK226" s="1" t="s">
        <v>78</v>
      </c>
      <c r="AL226" s="1" t="s">
        <v>81</v>
      </c>
      <c r="AM226" s="1" t="s">
        <v>80</v>
      </c>
      <c r="AN226" s="1" t="s">
        <v>81</v>
      </c>
      <c r="AO226" s="1" t="s">
        <v>81</v>
      </c>
      <c r="AP226" s="1" t="s">
        <v>80</v>
      </c>
      <c r="AQ226" s="1" t="s">
        <v>81</v>
      </c>
      <c r="AR226" s="1" t="s">
        <v>81</v>
      </c>
      <c r="AS226" s="1" t="s">
        <v>81</v>
      </c>
      <c r="AT226" s="1" t="s">
        <v>80</v>
      </c>
      <c r="AW226" s="1" t="s">
        <v>84</v>
      </c>
      <c r="AX226" s="1" t="s">
        <v>695</v>
      </c>
      <c r="AY226" s="1" t="s">
        <v>84</v>
      </c>
      <c r="AZ226" s="1" t="s">
        <v>82</v>
      </c>
      <c r="BB226" s="1">
        <v>1</v>
      </c>
      <c r="BC226" s="1">
        <v>2</v>
      </c>
      <c r="BD226" s="1" t="s">
        <v>87</v>
      </c>
      <c r="BE226" s="1" t="s">
        <v>80</v>
      </c>
      <c r="BF226" s="1" t="s">
        <v>80</v>
      </c>
      <c r="BG226" s="1" t="s">
        <v>81</v>
      </c>
      <c r="BH226" s="1" t="s">
        <v>87</v>
      </c>
      <c r="BI226" s="1" t="s">
        <v>87</v>
      </c>
      <c r="BJ226" s="1" t="s">
        <v>81</v>
      </c>
      <c r="BK226" s="1" t="s">
        <v>80</v>
      </c>
      <c r="BL226" s="1" t="s">
        <v>80</v>
      </c>
      <c r="BN226" s="1" t="s">
        <v>79</v>
      </c>
    </row>
    <row r="227" spans="1:66" ht="12.75" x14ac:dyDescent="0.35">
      <c r="A227" s="2">
        <v>43135.737533541665</v>
      </c>
      <c r="B227" s="1" t="s">
        <v>65</v>
      </c>
      <c r="E227" s="1" t="s">
        <v>241</v>
      </c>
      <c r="F227" s="1" t="s">
        <v>69</v>
      </c>
      <c r="G227" s="1" t="s">
        <v>242</v>
      </c>
      <c r="H227" s="1" t="s">
        <v>71</v>
      </c>
      <c r="I227" s="1" t="s">
        <v>72</v>
      </c>
      <c r="J227" s="1" t="s">
        <v>72</v>
      </c>
      <c r="K227" s="1" t="s">
        <v>73</v>
      </c>
      <c r="L227" s="1" t="s">
        <v>72</v>
      </c>
      <c r="M227" s="1" t="s">
        <v>72</v>
      </c>
      <c r="N227" s="1" t="s">
        <v>73</v>
      </c>
      <c r="O227" s="1" t="s">
        <v>73</v>
      </c>
      <c r="P227" s="1" t="s">
        <v>73</v>
      </c>
      <c r="Q227" s="1" t="s">
        <v>73</v>
      </c>
      <c r="R227" s="1" t="s">
        <v>72</v>
      </c>
      <c r="S227" s="1" t="s">
        <v>72</v>
      </c>
      <c r="T227" s="1" t="s">
        <v>74</v>
      </c>
      <c r="U227" s="1" t="s">
        <v>74</v>
      </c>
      <c r="V227" s="1" t="s">
        <v>73</v>
      </c>
      <c r="W227" s="1" t="s">
        <v>72</v>
      </c>
      <c r="X227" s="1" t="s">
        <v>74</v>
      </c>
      <c r="AA227" s="1" t="s">
        <v>476</v>
      </c>
      <c r="AB227" s="1" t="s">
        <v>76</v>
      </c>
      <c r="AC227" s="1" t="s">
        <v>142</v>
      </c>
      <c r="AD227" s="1" t="s">
        <v>76</v>
      </c>
      <c r="AE227" s="1" t="s">
        <v>76</v>
      </c>
      <c r="AF227" s="1" t="s">
        <v>76</v>
      </c>
      <c r="AG227" s="1" t="s">
        <v>198</v>
      </c>
      <c r="AH227" s="1" t="s">
        <v>93</v>
      </c>
      <c r="AI227" s="1" t="s">
        <v>93</v>
      </c>
      <c r="AJ227" s="1" t="s">
        <v>117</v>
      </c>
      <c r="AK227" s="1" t="s">
        <v>80</v>
      </c>
      <c r="AL227" s="1" t="s">
        <v>86</v>
      </c>
      <c r="AM227" s="1" t="s">
        <v>86</v>
      </c>
      <c r="AN227" s="1" t="s">
        <v>86</v>
      </c>
      <c r="AO227" s="1" t="s">
        <v>86</v>
      </c>
      <c r="AP227" s="1" t="s">
        <v>80</v>
      </c>
      <c r="AQ227" s="1" t="s">
        <v>80</v>
      </c>
      <c r="AR227" s="1" t="s">
        <v>79</v>
      </c>
      <c r="AS227" s="1" t="s">
        <v>86</v>
      </c>
      <c r="AT227" s="1" t="s">
        <v>80</v>
      </c>
      <c r="AW227" s="1" t="s">
        <v>84</v>
      </c>
      <c r="AX227" s="1" t="s">
        <v>696</v>
      </c>
      <c r="AY227" s="1" t="s">
        <v>84</v>
      </c>
      <c r="AZ227" s="1" t="s">
        <v>82</v>
      </c>
      <c r="BA227" s="1" t="s">
        <v>697</v>
      </c>
      <c r="BB227" s="1">
        <v>3</v>
      </c>
      <c r="BC227" s="1">
        <v>5</v>
      </c>
      <c r="BD227" s="1" t="s">
        <v>80</v>
      </c>
      <c r="BE227" s="1" t="s">
        <v>81</v>
      </c>
      <c r="BF227" s="1" t="s">
        <v>80</v>
      </c>
      <c r="BG227" s="1" t="s">
        <v>87</v>
      </c>
      <c r="BH227" s="1" t="s">
        <v>87</v>
      </c>
      <c r="BI227" s="1" t="s">
        <v>81</v>
      </c>
      <c r="BJ227" s="1" t="s">
        <v>81</v>
      </c>
      <c r="BK227" s="1" t="s">
        <v>81</v>
      </c>
      <c r="BL227" s="1" t="s">
        <v>80</v>
      </c>
      <c r="BN227" s="1" t="s">
        <v>86</v>
      </c>
    </row>
    <row r="228" spans="1:66" ht="12.75" x14ac:dyDescent="0.35">
      <c r="A228" s="2">
        <v>43135.810529664348</v>
      </c>
      <c r="B228" s="1" t="s">
        <v>65</v>
      </c>
      <c r="C228" s="1" t="s">
        <v>279</v>
      </c>
      <c r="D228" s="1" t="s">
        <v>67</v>
      </c>
      <c r="E228" s="1" t="s">
        <v>68</v>
      </c>
      <c r="F228" s="1" t="s">
        <v>101</v>
      </c>
      <c r="G228" s="1" t="s">
        <v>70</v>
      </c>
      <c r="H228" s="1" t="s">
        <v>180</v>
      </c>
      <c r="I228" s="1" t="s">
        <v>74</v>
      </c>
      <c r="J228" s="1" t="s">
        <v>73</v>
      </c>
      <c r="K228" s="1" t="s">
        <v>72</v>
      </c>
      <c r="L228" s="1" t="s">
        <v>72</v>
      </c>
      <c r="M228" s="1" t="s">
        <v>74</v>
      </c>
      <c r="N228" s="1" t="s">
        <v>72</v>
      </c>
      <c r="O228" s="1" t="s">
        <v>73</v>
      </c>
      <c r="P228" s="1" t="s">
        <v>73</v>
      </c>
      <c r="Q228" s="1" t="s">
        <v>74</v>
      </c>
      <c r="R228" s="1" t="s">
        <v>72</v>
      </c>
      <c r="S228" s="1" t="s">
        <v>72</v>
      </c>
      <c r="T228" s="1" t="s">
        <v>97</v>
      </c>
      <c r="U228" s="1" t="s">
        <v>97</v>
      </c>
      <c r="V228" s="1" t="s">
        <v>74</v>
      </c>
      <c r="W228" s="1" t="s">
        <v>97</v>
      </c>
      <c r="X228" s="1" t="s">
        <v>74</v>
      </c>
      <c r="AF228" s="1" t="s">
        <v>94</v>
      </c>
      <c r="AU228" s="1" t="s">
        <v>698</v>
      </c>
      <c r="AW228" s="1" t="s">
        <v>84</v>
      </c>
      <c r="AX228" s="1" t="s">
        <v>699</v>
      </c>
      <c r="AY228" s="1" t="s">
        <v>84</v>
      </c>
      <c r="AZ228" s="1" t="s">
        <v>97</v>
      </c>
      <c r="BB228" s="1">
        <v>4</v>
      </c>
      <c r="BC228" s="1">
        <v>2</v>
      </c>
      <c r="BD228" s="1" t="s">
        <v>81</v>
      </c>
      <c r="BE228" s="1" t="s">
        <v>81</v>
      </c>
      <c r="BF228" s="1" t="s">
        <v>81</v>
      </c>
      <c r="BG228" s="1" t="s">
        <v>81</v>
      </c>
      <c r="BH228" s="1" t="s">
        <v>81</v>
      </c>
      <c r="BI228" s="1" t="s">
        <v>87</v>
      </c>
      <c r="BJ228" s="1" t="s">
        <v>87</v>
      </c>
      <c r="BK228" s="1" t="s">
        <v>87</v>
      </c>
      <c r="BL228" s="1" t="s">
        <v>80</v>
      </c>
      <c r="BN228" s="1" t="s">
        <v>86</v>
      </c>
    </row>
    <row r="229" spans="1:66" ht="12.75" x14ac:dyDescent="0.35">
      <c r="A229" s="2">
        <v>43136.098785277776</v>
      </c>
      <c r="B229" s="1" t="s">
        <v>65</v>
      </c>
      <c r="C229" s="1" t="s">
        <v>107</v>
      </c>
      <c r="D229" s="1" t="s">
        <v>108</v>
      </c>
      <c r="E229" s="1" t="s">
        <v>68</v>
      </c>
      <c r="F229" s="1" t="s">
        <v>101</v>
      </c>
      <c r="G229" s="1" t="s">
        <v>70</v>
      </c>
      <c r="H229" s="1" t="s">
        <v>124</v>
      </c>
      <c r="I229" s="1" t="s">
        <v>74</v>
      </c>
      <c r="J229" s="1" t="s">
        <v>72</v>
      </c>
      <c r="K229" s="1" t="s">
        <v>72</v>
      </c>
      <c r="L229" s="1" t="s">
        <v>72</v>
      </c>
      <c r="M229" s="1" t="s">
        <v>72</v>
      </c>
      <c r="N229" s="1" t="s">
        <v>72</v>
      </c>
      <c r="O229" s="1" t="s">
        <v>73</v>
      </c>
      <c r="P229" s="1" t="s">
        <v>73</v>
      </c>
      <c r="Q229" s="1" t="s">
        <v>73</v>
      </c>
      <c r="R229" s="1" t="s">
        <v>73</v>
      </c>
      <c r="S229" s="1" t="s">
        <v>72</v>
      </c>
      <c r="T229" s="1" t="s">
        <v>74</v>
      </c>
      <c r="U229" s="1" t="s">
        <v>74</v>
      </c>
      <c r="V229" s="1" t="s">
        <v>72</v>
      </c>
      <c r="W229" s="1" t="s">
        <v>74</v>
      </c>
      <c r="X229" s="1" t="s">
        <v>74</v>
      </c>
      <c r="Y229" s="1" t="s">
        <v>97</v>
      </c>
      <c r="AA229" s="1" t="s">
        <v>107</v>
      </c>
      <c r="AB229" s="1" t="s">
        <v>76</v>
      </c>
      <c r="AC229" s="1" t="s">
        <v>76</v>
      </c>
      <c r="AD229" s="1" t="s">
        <v>107</v>
      </c>
      <c r="AE229" s="1" t="s">
        <v>107</v>
      </c>
      <c r="AF229" s="1" t="s">
        <v>76</v>
      </c>
      <c r="AG229" s="1" t="s">
        <v>76</v>
      </c>
      <c r="AH229" s="1" t="s">
        <v>76</v>
      </c>
      <c r="AI229" s="1" t="s">
        <v>76</v>
      </c>
      <c r="AJ229" s="1" t="s">
        <v>107</v>
      </c>
      <c r="AK229" s="1" t="s">
        <v>78</v>
      </c>
      <c r="AL229" s="1" t="s">
        <v>86</v>
      </c>
      <c r="AM229" s="1" t="s">
        <v>80</v>
      </c>
      <c r="AN229" s="1" t="s">
        <v>78</v>
      </c>
      <c r="AO229" s="1" t="s">
        <v>80</v>
      </c>
      <c r="AP229" s="1" t="s">
        <v>81</v>
      </c>
      <c r="AQ229" s="1" t="s">
        <v>81</v>
      </c>
      <c r="AR229" s="1" t="s">
        <v>80</v>
      </c>
      <c r="AS229" s="1" t="s">
        <v>80</v>
      </c>
      <c r="AT229" s="1" t="s">
        <v>78</v>
      </c>
      <c r="AW229" s="1" t="s">
        <v>84</v>
      </c>
      <c r="AY229" s="1" t="s">
        <v>84</v>
      </c>
      <c r="AZ229" s="1" t="s">
        <v>82</v>
      </c>
      <c r="BB229" s="1">
        <v>2</v>
      </c>
      <c r="BC229" s="1">
        <v>2</v>
      </c>
      <c r="BD229" s="1" t="s">
        <v>87</v>
      </c>
      <c r="BE229" s="1" t="s">
        <v>81</v>
      </c>
      <c r="BF229" s="1" t="s">
        <v>81</v>
      </c>
      <c r="BG229" s="1" t="s">
        <v>81</v>
      </c>
      <c r="BH229" s="1" t="s">
        <v>87</v>
      </c>
      <c r="BI229" s="1" t="s">
        <v>87</v>
      </c>
      <c r="BJ229" s="1" t="s">
        <v>87</v>
      </c>
      <c r="BK229" s="1" t="s">
        <v>87</v>
      </c>
      <c r="BL229" s="1" t="s">
        <v>87</v>
      </c>
      <c r="BN229" s="1" t="s">
        <v>86</v>
      </c>
    </row>
    <row r="230" spans="1:66" ht="12.75" x14ac:dyDescent="0.35">
      <c r="A230" s="2">
        <v>43136.120384444446</v>
      </c>
      <c r="B230" s="1" t="s">
        <v>65</v>
      </c>
      <c r="C230" s="1" t="s">
        <v>66</v>
      </c>
      <c r="D230" s="1" t="s">
        <v>67</v>
      </c>
      <c r="E230" s="1" t="s">
        <v>68</v>
      </c>
      <c r="F230" s="1" t="s">
        <v>69</v>
      </c>
      <c r="G230" s="1" t="s">
        <v>70</v>
      </c>
      <c r="H230" s="1" t="s">
        <v>124</v>
      </c>
      <c r="I230" s="1" t="s">
        <v>74</v>
      </c>
      <c r="J230" s="1" t="s">
        <v>72</v>
      </c>
      <c r="K230" s="1" t="s">
        <v>72</v>
      </c>
      <c r="L230" s="1" t="s">
        <v>72</v>
      </c>
      <c r="M230" s="1" t="s">
        <v>97</v>
      </c>
      <c r="N230" s="1" t="s">
        <v>97</v>
      </c>
      <c r="O230" s="1" t="s">
        <v>72</v>
      </c>
      <c r="P230" s="1" t="s">
        <v>72</v>
      </c>
      <c r="Q230" s="1" t="s">
        <v>72</v>
      </c>
      <c r="R230" s="1" t="s">
        <v>72</v>
      </c>
      <c r="S230" s="1" t="s">
        <v>72</v>
      </c>
      <c r="T230" s="1" t="s">
        <v>74</v>
      </c>
      <c r="U230" s="1" t="s">
        <v>72</v>
      </c>
      <c r="V230" s="1" t="s">
        <v>97</v>
      </c>
      <c r="W230" s="1" t="s">
        <v>74</v>
      </c>
      <c r="X230" s="1" t="s">
        <v>74</v>
      </c>
      <c r="AA230" s="1" t="s">
        <v>110</v>
      </c>
      <c r="AB230" s="1" t="s">
        <v>125</v>
      </c>
      <c r="AC230" s="1" t="s">
        <v>70</v>
      </c>
      <c r="AD230" s="1" t="s">
        <v>70</v>
      </c>
      <c r="AE230" s="1" t="s">
        <v>94</v>
      </c>
      <c r="AK230" s="1" t="s">
        <v>78</v>
      </c>
      <c r="AL230" s="1" t="s">
        <v>86</v>
      </c>
      <c r="AM230" s="1" t="s">
        <v>80</v>
      </c>
      <c r="AN230" s="1" t="s">
        <v>78</v>
      </c>
      <c r="AO230" s="1" t="s">
        <v>78</v>
      </c>
      <c r="AP230" s="1" t="s">
        <v>78</v>
      </c>
      <c r="AW230" s="1" t="s">
        <v>84</v>
      </c>
      <c r="AY230" s="1" t="s">
        <v>84</v>
      </c>
      <c r="AZ230" s="1" t="s">
        <v>84</v>
      </c>
      <c r="BB230" s="1">
        <v>1</v>
      </c>
      <c r="BC230" s="1">
        <v>2</v>
      </c>
      <c r="BD230" s="1" t="s">
        <v>81</v>
      </c>
      <c r="BE230" s="1" t="s">
        <v>80</v>
      </c>
      <c r="BF230" s="1" t="s">
        <v>86</v>
      </c>
      <c r="BG230" s="1" t="s">
        <v>87</v>
      </c>
      <c r="BH230" s="1" t="s">
        <v>87</v>
      </c>
      <c r="BI230" s="1" t="s">
        <v>87</v>
      </c>
      <c r="BJ230" s="1" t="s">
        <v>87</v>
      </c>
      <c r="BK230" s="1" t="s">
        <v>81</v>
      </c>
      <c r="BL230" s="1" t="s">
        <v>81</v>
      </c>
      <c r="BN230" s="1" t="s">
        <v>86</v>
      </c>
    </row>
    <row r="231" spans="1:66" ht="12.75" x14ac:dyDescent="0.35">
      <c r="A231" s="2">
        <v>43136.138227615738</v>
      </c>
      <c r="B231" s="1" t="s">
        <v>65</v>
      </c>
      <c r="C231" s="1" t="s">
        <v>107</v>
      </c>
      <c r="D231" s="1" t="s">
        <v>108</v>
      </c>
      <c r="E231" s="1" t="s">
        <v>68</v>
      </c>
      <c r="F231" s="1" t="s">
        <v>101</v>
      </c>
      <c r="G231" s="1" t="s">
        <v>70</v>
      </c>
      <c r="H231" s="1" t="s">
        <v>71</v>
      </c>
      <c r="I231" s="1" t="s">
        <v>74</v>
      </c>
      <c r="J231" s="1" t="s">
        <v>74</v>
      </c>
      <c r="K231" s="1" t="s">
        <v>72</v>
      </c>
      <c r="L231" s="1" t="s">
        <v>72</v>
      </c>
      <c r="M231" s="1" t="s">
        <v>97</v>
      </c>
      <c r="N231" s="1" t="s">
        <v>72</v>
      </c>
      <c r="O231" s="1" t="s">
        <v>73</v>
      </c>
      <c r="P231" s="1" t="s">
        <v>73</v>
      </c>
      <c r="Q231" s="1" t="s">
        <v>73</v>
      </c>
      <c r="R231" s="1" t="s">
        <v>73</v>
      </c>
      <c r="S231" s="1" t="s">
        <v>73</v>
      </c>
      <c r="T231" s="1" t="s">
        <v>74</v>
      </c>
      <c r="U231" s="1" t="s">
        <v>74</v>
      </c>
      <c r="V231" s="1" t="s">
        <v>97</v>
      </c>
      <c r="W231" s="1" t="s">
        <v>74</v>
      </c>
      <c r="X231" s="1" t="s">
        <v>74</v>
      </c>
      <c r="AA231" s="1" t="s">
        <v>125</v>
      </c>
      <c r="AB231" s="1" t="s">
        <v>107</v>
      </c>
      <c r="AC231" s="1" t="s">
        <v>76</v>
      </c>
      <c r="AD231" s="1" t="s">
        <v>125</v>
      </c>
      <c r="AE231" s="1" t="s">
        <v>76</v>
      </c>
      <c r="AF231" s="1" t="s">
        <v>76</v>
      </c>
      <c r="AG231" s="1" t="s">
        <v>76</v>
      </c>
      <c r="AH231" s="1" t="s">
        <v>76</v>
      </c>
      <c r="AI231" s="1" t="s">
        <v>76</v>
      </c>
      <c r="AJ231" s="1" t="s">
        <v>107</v>
      </c>
      <c r="AK231" s="1" t="s">
        <v>78</v>
      </c>
      <c r="AL231" s="1" t="s">
        <v>86</v>
      </c>
      <c r="AM231" s="1" t="s">
        <v>80</v>
      </c>
      <c r="AN231" s="1" t="s">
        <v>81</v>
      </c>
      <c r="AO231" s="1" t="s">
        <v>81</v>
      </c>
      <c r="AP231" s="1" t="s">
        <v>81</v>
      </c>
      <c r="AQ231" s="1" t="s">
        <v>80</v>
      </c>
      <c r="AR231" s="1" t="s">
        <v>86</v>
      </c>
      <c r="AS231" s="1" t="s">
        <v>86</v>
      </c>
      <c r="AT231" s="1" t="s">
        <v>81</v>
      </c>
      <c r="AW231" s="1" t="s">
        <v>84</v>
      </c>
      <c r="AY231" s="1" t="s">
        <v>84</v>
      </c>
      <c r="AZ231" s="1" t="s">
        <v>82</v>
      </c>
      <c r="BD231" s="1" t="s">
        <v>87</v>
      </c>
      <c r="BE231" s="1" t="s">
        <v>87</v>
      </c>
      <c r="BF231" s="1" t="s">
        <v>87</v>
      </c>
      <c r="BG231" s="1" t="s">
        <v>87</v>
      </c>
      <c r="BH231" s="1" t="s">
        <v>87</v>
      </c>
      <c r="BI231" s="1" t="s">
        <v>87</v>
      </c>
      <c r="BJ231" s="1" t="s">
        <v>87</v>
      </c>
      <c r="BK231" s="1" t="s">
        <v>87</v>
      </c>
      <c r="BL231" s="1" t="s">
        <v>87</v>
      </c>
      <c r="BN231" s="1" t="s">
        <v>86</v>
      </c>
    </row>
    <row r="232" spans="1:66" ht="12.75" x14ac:dyDescent="0.35">
      <c r="A232" s="2">
        <v>43136.175475104166</v>
      </c>
      <c r="B232" s="1" t="s">
        <v>65</v>
      </c>
      <c r="C232" s="1" t="s">
        <v>107</v>
      </c>
      <c r="D232" s="1" t="s">
        <v>108</v>
      </c>
      <c r="E232" s="1" t="s">
        <v>68</v>
      </c>
      <c r="F232" s="1" t="s">
        <v>101</v>
      </c>
      <c r="G232" s="1" t="s">
        <v>240</v>
      </c>
      <c r="H232" s="1" t="s">
        <v>124</v>
      </c>
      <c r="I232" s="1" t="s">
        <v>72</v>
      </c>
      <c r="J232" s="1" t="s">
        <v>73</v>
      </c>
      <c r="K232" s="1" t="s">
        <v>74</v>
      </c>
      <c r="L232" s="1" t="s">
        <v>73</v>
      </c>
      <c r="M232" s="1" t="s">
        <v>72</v>
      </c>
      <c r="N232" s="1" t="s">
        <v>74</v>
      </c>
      <c r="O232" s="1" t="s">
        <v>73</v>
      </c>
      <c r="P232" s="1" t="s">
        <v>73</v>
      </c>
      <c r="Q232" s="1" t="s">
        <v>73</v>
      </c>
      <c r="R232" s="1" t="s">
        <v>72</v>
      </c>
      <c r="S232" s="1" t="s">
        <v>73</v>
      </c>
      <c r="T232" s="1" t="s">
        <v>72</v>
      </c>
      <c r="U232" s="1" t="s">
        <v>74</v>
      </c>
      <c r="V232" s="1" t="s">
        <v>72</v>
      </c>
      <c r="W232" s="1" t="s">
        <v>74</v>
      </c>
      <c r="X232" s="1" t="s">
        <v>74</v>
      </c>
      <c r="AA232" s="1" t="s">
        <v>111</v>
      </c>
      <c r="AB232" s="1" t="s">
        <v>93</v>
      </c>
      <c r="AC232" s="1" t="s">
        <v>76</v>
      </c>
      <c r="AD232" s="1" t="s">
        <v>111</v>
      </c>
      <c r="AE232" s="1" t="s">
        <v>111</v>
      </c>
      <c r="AF232" s="1" t="s">
        <v>93</v>
      </c>
      <c r="AG232" s="1" t="s">
        <v>93</v>
      </c>
      <c r="AH232" s="1" t="s">
        <v>76</v>
      </c>
      <c r="AI232" s="1" t="s">
        <v>93</v>
      </c>
      <c r="AJ232" s="1" t="s">
        <v>107</v>
      </c>
      <c r="AK232" s="1" t="s">
        <v>78</v>
      </c>
      <c r="AL232" s="1" t="s">
        <v>80</v>
      </c>
      <c r="AM232" s="1" t="s">
        <v>86</v>
      </c>
      <c r="AN232" s="1" t="s">
        <v>78</v>
      </c>
      <c r="AO232" s="1" t="s">
        <v>81</v>
      </c>
      <c r="AP232" s="1" t="s">
        <v>81</v>
      </c>
      <c r="AQ232" s="1" t="s">
        <v>81</v>
      </c>
      <c r="AR232" s="1" t="s">
        <v>81</v>
      </c>
      <c r="AS232" s="1" t="s">
        <v>81</v>
      </c>
      <c r="AT232" s="1" t="s">
        <v>81</v>
      </c>
      <c r="AW232" s="1" t="s">
        <v>84</v>
      </c>
      <c r="AX232" s="1" t="s">
        <v>700</v>
      </c>
      <c r="AY232" s="1" t="s">
        <v>84</v>
      </c>
      <c r="AZ232" s="1" t="s">
        <v>82</v>
      </c>
      <c r="BA232" s="1" t="s">
        <v>701</v>
      </c>
      <c r="BB232" s="1">
        <v>2</v>
      </c>
      <c r="BC232" s="1">
        <v>1</v>
      </c>
      <c r="BD232" s="1" t="s">
        <v>81</v>
      </c>
      <c r="BE232" s="1" t="s">
        <v>81</v>
      </c>
      <c r="BF232" s="1" t="s">
        <v>97</v>
      </c>
      <c r="BG232" s="1" t="s">
        <v>80</v>
      </c>
      <c r="BH232" s="1" t="s">
        <v>87</v>
      </c>
      <c r="BI232" s="1" t="s">
        <v>87</v>
      </c>
      <c r="BJ232" s="1" t="s">
        <v>87</v>
      </c>
      <c r="BK232" s="1" t="s">
        <v>87</v>
      </c>
      <c r="BL232" s="1" t="s">
        <v>87</v>
      </c>
      <c r="BN232" s="1" t="s">
        <v>86</v>
      </c>
    </row>
    <row r="233" spans="1:66" ht="12.75" x14ac:dyDescent="0.35">
      <c r="A233" s="2">
        <v>43136.226894571759</v>
      </c>
      <c r="B233" s="1" t="s">
        <v>65</v>
      </c>
      <c r="C233" s="1" t="s">
        <v>107</v>
      </c>
      <c r="D233" s="1" t="s">
        <v>702</v>
      </c>
      <c r="E233" s="1" t="s">
        <v>68</v>
      </c>
      <c r="F233" s="1" t="s">
        <v>101</v>
      </c>
      <c r="G233" s="1" t="s">
        <v>125</v>
      </c>
      <c r="H233" s="1" t="s">
        <v>71</v>
      </c>
      <c r="I233" s="1" t="s">
        <v>72</v>
      </c>
      <c r="J233" s="1" t="s">
        <v>97</v>
      </c>
      <c r="K233" s="1" t="s">
        <v>72</v>
      </c>
      <c r="L233" s="1" t="s">
        <v>72</v>
      </c>
      <c r="M233" s="1" t="s">
        <v>72</v>
      </c>
      <c r="N233" s="1" t="s">
        <v>72</v>
      </c>
      <c r="O233" s="1" t="s">
        <v>73</v>
      </c>
      <c r="P233" s="1" t="s">
        <v>73</v>
      </c>
      <c r="Q233" s="1" t="s">
        <v>73</v>
      </c>
      <c r="R233" s="1" t="s">
        <v>73</v>
      </c>
      <c r="S233" s="1" t="s">
        <v>73</v>
      </c>
      <c r="T233" s="1" t="s">
        <v>74</v>
      </c>
      <c r="U233" s="1" t="s">
        <v>74</v>
      </c>
      <c r="V233" s="1" t="s">
        <v>72</v>
      </c>
      <c r="W233" s="1" t="s">
        <v>74</v>
      </c>
      <c r="X233" s="1" t="s">
        <v>72</v>
      </c>
      <c r="AA233" s="1" t="s">
        <v>119</v>
      </c>
      <c r="AB233" s="1" t="s">
        <v>76</v>
      </c>
      <c r="AC233" s="1" t="s">
        <v>76</v>
      </c>
      <c r="AD233" s="1" t="s">
        <v>118</v>
      </c>
      <c r="AE233" s="1" t="s">
        <v>107</v>
      </c>
      <c r="AF233" s="1" t="s">
        <v>107</v>
      </c>
      <c r="AH233" s="1" t="s">
        <v>76</v>
      </c>
      <c r="AI233" s="1" t="s">
        <v>111</v>
      </c>
      <c r="AJ233" s="1" t="s">
        <v>107</v>
      </c>
      <c r="AK233" s="1" t="s">
        <v>78</v>
      </c>
      <c r="AL233" s="1" t="s">
        <v>86</v>
      </c>
      <c r="AM233" s="1" t="s">
        <v>81</v>
      </c>
      <c r="AN233" s="1" t="s">
        <v>78</v>
      </c>
      <c r="AO233" s="1" t="s">
        <v>81</v>
      </c>
      <c r="AP233" s="1" t="s">
        <v>81</v>
      </c>
      <c r="AQ233" s="1" t="s">
        <v>81</v>
      </c>
      <c r="AR233" s="1" t="s">
        <v>86</v>
      </c>
      <c r="AS233" s="1" t="s">
        <v>81</v>
      </c>
      <c r="AT233" s="1" t="s">
        <v>78</v>
      </c>
      <c r="AV233" s="1" t="s">
        <v>703</v>
      </c>
      <c r="AW233" s="1" t="s">
        <v>84</v>
      </c>
      <c r="AX233" s="1" t="s">
        <v>704</v>
      </c>
      <c r="AY233" s="1" t="s">
        <v>84</v>
      </c>
      <c r="AZ233" s="1" t="s">
        <v>97</v>
      </c>
      <c r="BD233" s="1" t="s">
        <v>87</v>
      </c>
      <c r="BE233" s="1" t="s">
        <v>87</v>
      </c>
      <c r="BF233" s="1" t="s">
        <v>97</v>
      </c>
      <c r="BG233" s="1" t="s">
        <v>87</v>
      </c>
      <c r="BH233" s="1" t="s">
        <v>87</v>
      </c>
      <c r="BI233" s="1" t="s">
        <v>87</v>
      </c>
      <c r="BJ233" s="1" t="s">
        <v>87</v>
      </c>
      <c r="BK233" s="1" t="s">
        <v>87</v>
      </c>
      <c r="BL233" s="1" t="s">
        <v>87</v>
      </c>
      <c r="BM233" s="1" t="s">
        <v>705</v>
      </c>
      <c r="BN233" s="1" t="s">
        <v>81</v>
      </c>
    </row>
    <row r="234" spans="1:66" ht="12.75" x14ac:dyDescent="0.35">
      <c r="A234" s="2">
        <v>43136.361818506943</v>
      </c>
      <c r="B234" s="1" t="s">
        <v>65</v>
      </c>
      <c r="C234" s="1" t="s">
        <v>107</v>
      </c>
      <c r="D234" s="1" t="s">
        <v>89</v>
      </c>
      <c r="E234" s="1" t="s">
        <v>68</v>
      </c>
      <c r="F234" s="1" t="s">
        <v>101</v>
      </c>
      <c r="G234" s="1" t="s">
        <v>298</v>
      </c>
      <c r="H234" s="1" t="s">
        <v>124</v>
      </c>
      <c r="I234" s="1" t="s">
        <v>74</v>
      </c>
      <c r="J234" s="1" t="s">
        <v>72</v>
      </c>
      <c r="K234" s="1" t="s">
        <v>72</v>
      </c>
      <c r="L234" s="1" t="s">
        <v>73</v>
      </c>
      <c r="M234" s="1" t="s">
        <v>73</v>
      </c>
      <c r="N234" s="1" t="s">
        <v>73</v>
      </c>
      <c r="O234" s="1" t="s">
        <v>73</v>
      </c>
      <c r="P234" s="1" t="s">
        <v>73</v>
      </c>
      <c r="Q234" s="1" t="s">
        <v>73</v>
      </c>
      <c r="R234" s="1" t="s">
        <v>73</v>
      </c>
      <c r="S234" s="1" t="s">
        <v>72</v>
      </c>
      <c r="T234" s="1" t="s">
        <v>74</v>
      </c>
      <c r="U234" s="1" t="s">
        <v>74</v>
      </c>
      <c r="V234" s="1" t="s">
        <v>72</v>
      </c>
      <c r="W234" s="1" t="s">
        <v>74</v>
      </c>
      <c r="X234" s="1" t="s">
        <v>72</v>
      </c>
      <c r="AA234" s="1" t="s">
        <v>93</v>
      </c>
      <c r="AB234" s="1" t="s">
        <v>76</v>
      </c>
      <c r="AC234" s="1" t="s">
        <v>93</v>
      </c>
      <c r="AD234" s="1" t="s">
        <v>93</v>
      </c>
      <c r="AE234" s="1" t="s">
        <v>93</v>
      </c>
      <c r="AF234" s="1" t="s">
        <v>93</v>
      </c>
      <c r="AG234" s="1" t="s">
        <v>93</v>
      </c>
      <c r="AH234" s="1" t="s">
        <v>93</v>
      </c>
      <c r="AI234" s="1" t="s">
        <v>93</v>
      </c>
      <c r="AJ234" s="1" t="s">
        <v>107</v>
      </c>
      <c r="AK234" s="1" t="s">
        <v>81</v>
      </c>
      <c r="AL234" s="1" t="s">
        <v>80</v>
      </c>
      <c r="AM234" s="1" t="s">
        <v>81</v>
      </c>
      <c r="AN234" s="1" t="s">
        <v>81</v>
      </c>
      <c r="AO234" s="1" t="s">
        <v>78</v>
      </c>
      <c r="AP234" s="1" t="s">
        <v>78</v>
      </c>
      <c r="AQ234" s="1" t="s">
        <v>81</v>
      </c>
      <c r="AR234" s="1" t="s">
        <v>80</v>
      </c>
      <c r="AS234" s="1" t="s">
        <v>80</v>
      </c>
      <c r="AT234" s="1" t="s">
        <v>78</v>
      </c>
      <c r="AU234" s="1" t="s">
        <v>706</v>
      </c>
      <c r="AW234" s="1" t="s">
        <v>84</v>
      </c>
      <c r="AX234" s="1" t="s">
        <v>707</v>
      </c>
      <c r="AY234" s="1" t="s">
        <v>84</v>
      </c>
      <c r="AZ234" s="1" t="s">
        <v>97</v>
      </c>
      <c r="BA234" s="1" t="s">
        <v>708</v>
      </c>
      <c r="BD234" s="1" t="s">
        <v>81</v>
      </c>
      <c r="BE234" s="1" t="s">
        <v>81</v>
      </c>
      <c r="BF234" s="1" t="s">
        <v>81</v>
      </c>
      <c r="BG234" s="1" t="s">
        <v>80</v>
      </c>
      <c r="BH234" s="1" t="s">
        <v>87</v>
      </c>
      <c r="BI234" s="1" t="s">
        <v>87</v>
      </c>
      <c r="BJ234" s="1" t="s">
        <v>81</v>
      </c>
      <c r="BK234" s="1" t="s">
        <v>80</v>
      </c>
      <c r="BL234" s="1" t="s">
        <v>80</v>
      </c>
      <c r="BM234" s="1" t="s">
        <v>709</v>
      </c>
      <c r="BN234" s="1" t="s">
        <v>81</v>
      </c>
    </row>
    <row r="235" spans="1:66" ht="12.75" x14ac:dyDescent="0.35">
      <c r="A235" s="2">
        <v>43136.494600405094</v>
      </c>
      <c r="B235" s="1" t="s">
        <v>65</v>
      </c>
      <c r="C235" s="1" t="s">
        <v>107</v>
      </c>
      <c r="D235" s="1" t="s">
        <v>143</v>
      </c>
      <c r="E235" s="1" t="s">
        <v>68</v>
      </c>
      <c r="F235" s="1" t="s">
        <v>101</v>
      </c>
      <c r="G235" s="1" t="s">
        <v>240</v>
      </c>
      <c r="H235" s="1" t="s">
        <v>140</v>
      </c>
      <c r="I235" s="1" t="s">
        <v>72</v>
      </c>
      <c r="J235" s="1" t="s">
        <v>72</v>
      </c>
      <c r="K235" s="1" t="s">
        <v>72</v>
      </c>
      <c r="L235" s="1" t="s">
        <v>73</v>
      </c>
      <c r="M235" s="1" t="s">
        <v>72</v>
      </c>
      <c r="N235" s="1" t="s">
        <v>72</v>
      </c>
      <c r="O235" s="1" t="s">
        <v>73</v>
      </c>
      <c r="P235" s="1" t="s">
        <v>73</v>
      </c>
      <c r="Q235" s="1" t="s">
        <v>73</v>
      </c>
      <c r="R235" s="1" t="s">
        <v>73</v>
      </c>
      <c r="S235" s="1" t="s">
        <v>73</v>
      </c>
      <c r="T235" s="1" t="s">
        <v>72</v>
      </c>
      <c r="U235" s="1" t="s">
        <v>74</v>
      </c>
      <c r="V235" s="1" t="s">
        <v>72</v>
      </c>
      <c r="W235" s="1" t="s">
        <v>74</v>
      </c>
      <c r="X235" s="1" t="s">
        <v>74</v>
      </c>
      <c r="Y235" s="1" t="s">
        <v>74</v>
      </c>
      <c r="Z235" s="1" t="s">
        <v>710</v>
      </c>
      <c r="AA235" s="1" t="s">
        <v>265</v>
      </c>
      <c r="AB235" s="1" t="s">
        <v>711</v>
      </c>
      <c r="AC235" s="1" t="s">
        <v>76</v>
      </c>
      <c r="AD235" s="1" t="s">
        <v>118</v>
      </c>
      <c r="AE235" s="1" t="s">
        <v>524</v>
      </c>
      <c r="AF235" s="1" t="s">
        <v>93</v>
      </c>
      <c r="AG235" s="1" t="s">
        <v>76</v>
      </c>
      <c r="AH235" s="1" t="s">
        <v>76</v>
      </c>
      <c r="AI235" s="1" t="s">
        <v>102</v>
      </c>
      <c r="AJ235" s="1" t="s">
        <v>118</v>
      </c>
      <c r="AK235" s="1" t="s">
        <v>78</v>
      </c>
      <c r="AL235" s="1" t="s">
        <v>80</v>
      </c>
      <c r="AM235" s="1" t="s">
        <v>86</v>
      </c>
      <c r="AN235" s="1" t="s">
        <v>78</v>
      </c>
      <c r="AO235" s="1" t="s">
        <v>81</v>
      </c>
      <c r="AP235" s="1" t="s">
        <v>78</v>
      </c>
      <c r="AQ235" s="1" t="s">
        <v>80</v>
      </c>
      <c r="AR235" s="1" t="s">
        <v>86</v>
      </c>
      <c r="AS235" s="1" t="s">
        <v>80</v>
      </c>
      <c r="AT235" s="1" t="s">
        <v>78</v>
      </c>
      <c r="AU235" s="1" t="s">
        <v>712</v>
      </c>
      <c r="AV235" s="1" t="s">
        <v>713</v>
      </c>
      <c r="AW235" s="1" t="s">
        <v>84</v>
      </c>
      <c r="AX235" s="1" t="s">
        <v>714</v>
      </c>
      <c r="AY235" s="1" t="s">
        <v>84</v>
      </c>
      <c r="AZ235" s="1" t="s">
        <v>82</v>
      </c>
      <c r="BA235" s="1" t="s">
        <v>715</v>
      </c>
      <c r="BD235" s="1" t="s">
        <v>81</v>
      </c>
      <c r="BE235" s="1" t="s">
        <v>81</v>
      </c>
      <c r="BF235" s="1" t="s">
        <v>81</v>
      </c>
      <c r="BG235" s="1" t="s">
        <v>86</v>
      </c>
      <c r="BH235" s="1" t="s">
        <v>87</v>
      </c>
      <c r="BI235" s="1" t="s">
        <v>87</v>
      </c>
      <c r="BJ235" s="1" t="s">
        <v>87</v>
      </c>
      <c r="BK235" s="1" t="s">
        <v>80</v>
      </c>
      <c r="BL235" s="1" t="s">
        <v>81</v>
      </c>
      <c r="BM235" s="1" t="s">
        <v>716</v>
      </c>
      <c r="BN235" s="1" t="s">
        <v>79</v>
      </c>
    </row>
    <row r="236" spans="1:66" ht="12.75" x14ac:dyDescent="0.35">
      <c r="A236" s="2">
        <v>43136.528821770829</v>
      </c>
      <c r="B236" s="1" t="s">
        <v>65</v>
      </c>
      <c r="C236" s="1" t="s">
        <v>66</v>
      </c>
      <c r="D236" s="1" t="s">
        <v>67</v>
      </c>
      <c r="E236" s="1" t="s">
        <v>68</v>
      </c>
      <c r="F236" s="1" t="s">
        <v>69</v>
      </c>
      <c r="G236" s="1" t="s">
        <v>77</v>
      </c>
      <c r="H236" s="1" t="s">
        <v>71</v>
      </c>
      <c r="AA236" s="1" t="s">
        <v>76</v>
      </c>
      <c r="AB236" s="1" t="s">
        <v>76</v>
      </c>
      <c r="AC236" s="1" t="s">
        <v>76</v>
      </c>
      <c r="AD236" s="1" t="s">
        <v>76</v>
      </c>
      <c r="AE236" s="1" t="s">
        <v>76</v>
      </c>
      <c r="AF236" s="1" t="s">
        <v>76</v>
      </c>
      <c r="AG236" s="1" t="s">
        <v>76</v>
      </c>
      <c r="AH236" s="1" t="s">
        <v>76</v>
      </c>
      <c r="AI236" s="1" t="s">
        <v>76</v>
      </c>
      <c r="AJ236" s="1" t="s">
        <v>76</v>
      </c>
      <c r="AW236" s="1" t="s">
        <v>84</v>
      </c>
      <c r="AX236" s="1" t="s">
        <v>717</v>
      </c>
      <c r="AY236" s="1" t="s">
        <v>97</v>
      </c>
      <c r="AZ236" s="1" t="s">
        <v>82</v>
      </c>
      <c r="BB236" s="1">
        <v>1</v>
      </c>
      <c r="BC236" s="1">
        <v>1</v>
      </c>
      <c r="BN236" s="1"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09"/>
  <sheetViews>
    <sheetView tabSelected="1" topLeftCell="BW1" workbookViewId="0">
      <selection activeCell="A355" sqref="A355"/>
    </sheetView>
  </sheetViews>
  <sheetFormatPr defaultColWidth="14.3984375" defaultRowHeight="15.75" customHeight="1" x14ac:dyDescent="0.35"/>
  <cols>
    <col min="1" max="90" width="21.53125" customWidth="1"/>
  </cols>
  <sheetData>
    <row r="1" spans="1:84" s="4" customFormat="1" ht="178.5" x14ac:dyDescent="0.35">
      <c r="A1" s="4" t="s">
        <v>0</v>
      </c>
      <c r="B1" s="4" t="s">
        <v>1</v>
      </c>
      <c r="D1" s="4" t="s">
        <v>2</v>
      </c>
      <c r="F1" s="4" t="s">
        <v>3</v>
      </c>
      <c r="H1" s="4" t="s">
        <v>4</v>
      </c>
      <c r="J1" s="4" t="s">
        <v>5</v>
      </c>
      <c r="L1" s="4" t="s">
        <v>6</v>
      </c>
      <c r="O1" s="4" t="s">
        <v>7</v>
      </c>
      <c r="P1" s="4" t="s">
        <v>865</v>
      </c>
      <c r="Q1" s="4" t="s">
        <v>8</v>
      </c>
      <c r="R1" s="4" t="s">
        <v>9</v>
      </c>
      <c r="S1" s="4" t="s">
        <v>10</v>
      </c>
      <c r="T1" s="4" t="s">
        <v>11</v>
      </c>
      <c r="U1" s="4" t="s">
        <v>12</v>
      </c>
      <c r="V1" s="4" t="s">
        <v>13</v>
      </c>
      <c r="W1" s="4" t="s">
        <v>14</v>
      </c>
      <c r="X1" s="4" t="s">
        <v>15</v>
      </c>
      <c r="Y1" s="4" t="s">
        <v>16</v>
      </c>
      <c r="Z1" s="4" t="s">
        <v>17</v>
      </c>
      <c r="AA1" s="4" t="s">
        <v>18</v>
      </c>
      <c r="AB1" s="4" t="s">
        <v>19</v>
      </c>
      <c r="AC1" s="4" t="s">
        <v>20</v>
      </c>
      <c r="AD1" s="4" t="s">
        <v>21</v>
      </c>
      <c r="AE1" s="4" t="s">
        <v>22</v>
      </c>
      <c r="AF1" s="4" t="s">
        <v>23</v>
      </c>
      <c r="AG1" s="4" t="s">
        <v>864</v>
      </c>
      <c r="AH1" s="4" t="s">
        <v>25</v>
      </c>
      <c r="AJ1" s="4" t="s">
        <v>26</v>
      </c>
      <c r="AK1" s="4" t="s">
        <v>27</v>
      </c>
      <c r="AL1" s="4" t="s">
        <v>28</v>
      </c>
      <c r="AM1" s="4" t="s">
        <v>29</v>
      </c>
      <c r="AN1" s="4" t="s">
        <v>30</v>
      </c>
      <c r="AO1" s="4" t="s">
        <v>31</v>
      </c>
      <c r="AP1" s="4" t="s">
        <v>32</v>
      </c>
      <c r="AQ1" s="4" t="s">
        <v>33</v>
      </c>
      <c r="AR1" s="4" t="s">
        <v>34</v>
      </c>
      <c r="AS1" s="4" t="s">
        <v>35</v>
      </c>
      <c r="AU1" s="4" t="s">
        <v>36</v>
      </c>
      <c r="AV1" s="4" t="s">
        <v>37</v>
      </c>
      <c r="AW1" s="4" t="s">
        <v>38</v>
      </c>
      <c r="AX1" s="4" t="s">
        <v>39</v>
      </c>
      <c r="AY1" s="4" t="s">
        <v>40</v>
      </c>
      <c r="AZ1" s="4" t="s">
        <v>41</v>
      </c>
      <c r="BA1" s="4" t="s">
        <v>42</v>
      </c>
      <c r="BB1" s="4" t="s">
        <v>43</v>
      </c>
      <c r="BC1" s="4" t="s">
        <v>44</v>
      </c>
      <c r="BD1" s="4" t="s">
        <v>45</v>
      </c>
      <c r="BE1" s="4" t="s">
        <v>46</v>
      </c>
      <c r="BF1" s="4" t="s">
        <v>47</v>
      </c>
      <c r="BH1" s="4" t="s">
        <v>48</v>
      </c>
      <c r="BI1" s="4" t="s">
        <v>49</v>
      </c>
      <c r="BK1" s="4" t="s">
        <v>50</v>
      </c>
      <c r="BM1" s="4" t="s">
        <v>51</v>
      </c>
      <c r="BN1" s="4" t="s">
        <v>52</v>
      </c>
      <c r="BQ1" s="7" t="s">
        <v>53</v>
      </c>
      <c r="BS1" s="7" t="s">
        <v>54</v>
      </c>
      <c r="BU1" s="4" t="s">
        <v>55</v>
      </c>
      <c r="BV1" s="4" t="s">
        <v>56</v>
      </c>
      <c r="BW1" s="4" t="s">
        <v>57</v>
      </c>
      <c r="BX1" s="4" t="s">
        <v>58</v>
      </c>
      <c r="BY1" s="4" t="s">
        <v>59</v>
      </c>
      <c r="BZ1" s="4" t="s">
        <v>60</v>
      </c>
      <c r="CA1" s="4" t="s">
        <v>61</v>
      </c>
      <c r="CB1" s="4" t="s">
        <v>62</v>
      </c>
      <c r="CC1" s="4" t="s">
        <v>63</v>
      </c>
      <c r="CD1" s="4" t="s">
        <v>46</v>
      </c>
      <c r="CF1" s="4" t="s">
        <v>64</v>
      </c>
    </row>
    <row r="2" spans="1:84" ht="12.75" x14ac:dyDescent="0.35">
      <c r="C2" s="6" t="s">
        <v>66</v>
      </c>
      <c r="D2">
        <f>COUNTIF(D$15:D$319,("Faculty member"))</f>
        <v>107</v>
      </c>
      <c r="E2" s="6" t="s">
        <v>67</v>
      </c>
      <c r="F2">
        <f>COUNTIF(F$15:F$319,("*Academia*"))</f>
        <v>223</v>
      </c>
      <c r="G2" s="6" t="s">
        <v>68</v>
      </c>
      <c r="H2">
        <f>COUNTIF(H$15:H$319,("*Life sciences*"))</f>
        <v>275</v>
      </c>
      <c r="I2" s="6" t="s">
        <v>69</v>
      </c>
      <c r="J2">
        <f>COUNTIF(J$15:J$319,("North America"))</f>
        <v>134</v>
      </c>
      <c r="K2" s="6" t="s">
        <v>94</v>
      </c>
      <c r="L2">
        <f>COUNTIF(L$15:L$319,("*Author*"))</f>
        <v>276</v>
      </c>
      <c r="N2" t="s">
        <v>140</v>
      </c>
      <c r="O2">
        <f>COUNTIF(O$15:O$319,("Very Satisfied"))</f>
        <v>2</v>
      </c>
      <c r="P2" t="s">
        <v>74</v>
      </c>
      <c r="Q2">
        <f t="shared" ref="Q2:Z2" si="0">COUNTIF(Q$15:Q$319,("Major problem"))</f>
        <v>149</v>
      </c>
      <c r="R2">
        <f t="shared" si="0"/>
        <v>54</v>
      </c>
      <c r="S2">
        <f t="shared" si="0"/>
        <v>141</v>
      </c>
      <c r="T2">
        <f t="shared" si="0"/>
        <v>85</v>
      </c>
      <c r="U2">
        <f t="shared" si="0"/>
        <v>92</v>
      </c>
      <c r="V2">
        <f t="shared" si="0"/>
        <v>125</v>
      </c>
      <c r="W2">
        <f t="shared" si="0"/>
        <v>14</v>
      </c>
      <c r="X2">
        <f t="shared" si="0"/>
        <v>12</v>
      </c>
      <c r="Y2">
        <f t="shared" si="0"/>
        <v>59</v>
      </c>
      <c r="Z2">
        <f t="shared" si="0"/>
        <v>25</v>
      </c>
      <c r="AA2">
        <v>149</v>
      </c>
      <c r="AB2">
        <f t="shared" ref="AB2:AG2" si="1">COUNTIF(AB$15:AB$319,("Major problem"))</f>
        <v>168</v>
      </c>
      <c r="AC2">
        <f t="shared" si="1"/>
        <v>148</v>
      </c>
      <c r="AD2">
        <f t="shared" si="1"/>
        <v>40</v>
      </c>
      <c r="AE2">
        <f t="shared" si="1"/>
        <v>154</v>
      </c>
      <c r="AF2">
        <f t="shared" si="1"/>
        <v>143</v>
      </c>
      <c r="AG2">
        <f t="shared" si="1"/>
        <v>46</v>
      </c>
      <c r="AI2" s="6" t="s">
        <v>94</v>
      </c>
      <c r="AJ2">
        <f>COUNTIF(AJ$15:AJ$319,("*Author*"))</f>
        <v>82</v>
      </c>
      <c r="AK2">
        <f t="shared" ref="AK2:AS2" si="2">COUNTIF(AK$15:AK$319,("*Author*"))</f>
        <v>67</v>
      </c>
      <c r="AL2">
        <f t="shared" si="2"/>
        <v>31</v>
      </c>
      <c r="AM2">
        <f t="shared" si="2"/>
        <v>57</v>
      </c>
      <c r="AN2">
        <f t="shared" si="2"/>
        <v>103</v>
      </c>
      <c r="AO2">
        <f t="shared" si="2"/>
        <v>35</v>
      </c>
      <c r="AP2">
        <f t="shared" si="2"/>
        <v>23</v>
      </c>
      <c r="AQ2">
        <f t="shared" si="2"/>
        <v>10</v>
      </c>
      <c r="AR2">
        <f t="shared" si="2"/>
        <v>60</v>
      </c>
      <c r="AS2">
        <f t="shared" si="2"/>
        <v>90</v>
      </c>
      <c r="AT2" t="s">
        <v>78</v>
      </c>
      <c r="AU2">
        <f>COUNTIF(AU$15:AU$319,("Strongly agree"))</f>
        <v>132</v>
      </c>
      <c r="AV2">
        <f t="shared" ref="AV2:BD2" si="3">COUNTIF(AV$15:AV$319,("Strongly agree"))</f>
        <v>59</v>
      </c>
      <c r="AW2">
        <f t="shared" si="3"/>
        <v>63</v>
      </c>
      <c r="AX2">
        <f t="shared" si="3"/>
        <v>108</v>
      </c>
      <c r="AY2">
        <f t="shared" si="3"/>
        <v>139</v>
      </c>
      <c r="AZ2">
        <f t="shared" si="3"/>
        <v>105</v>
      </c>
      <c r="BA2">
        <f t="shared" si="3"/>
        <v>79</v>
      </c>
      <c r="BB2">
        <f>COUNTIF(BB$15:BB$319,("Strongly agree"))</f>
        <v>47</v>
      </c>
      <c r="BC2">
        <f t="shared" si="3"/>
        <v>72</v>
      </c>
      <c r="BD2">
        <f t="shared" si="3"/>
        <v>130</v>
      </c>
      <c r="BG2" s="6" t="s">
        <v>84</v>
      </c>
      <c r="BH2">
        <f>COUNTIF(BH$15:BH$319,("Yes"))</f>
        <v>234</v>
      </c>
      <c r="BJ2" s="6" t="s">
        <v>84</v>
      </c>
      <c r="BK2">
        <f>COUNTIF(BK$15:BK$319,("Yes"))</f>
        <v>258</v>
      </c>
      <c r="BL2" s="6" t="s">
        <v>84</v>
      </c>
      <c r="BM2">
        <f>COUNTIF(BM$15:BM$319,("Yes"))</f>
        <v>84</v>
      </c>
      <c r="BQ2" s="6" t="s">
        <v>926</v>
      </c>
      <c r="BS2" s="6" t="s">
        <v>927</v>
      </c>
      <c r="BT2" t="s">
        <v>78</v>
      </c>
      <c r="BU2">
        <f>COUNTIF(BU$15:BU$319,("Strong agree"))</f>
        <v>146</v>
      </c>
      <c r="BV2">
        <f t="shared" ref="BV2:CC2" si="4">COUNTIF(BV$15:BV$319,("Strong agree"))</f>
        <v>95</v>
      </c>
      <c r="BW2">
        <f t="shared" si="4"/>
        <v>51</v>
      </c>
      <c r="BX2">
        <f t="shared" si="4"/>
        <v>109</v>
      </c>
      <c r="BY2">
        <f t="shared" si="4"/>
        <v>245</v>
      </c>
      <c r="BZ2">
        <f t="shared" si="4"/>
        <v>242</v>
      </c>
      <c r="CA2">
        <f t="shared" si="4"/>
        <v>184</v>
      </c>
      <c r="CB2">
        <f t="shared" si="4"/>
        <v>99</v>
      </c>
      <c r="CC2">
        <f t="shared" si="4"/>
        <v>85</v>
      </c>
      <c r="CE2" t="s">
        <v>78</v>
      </c>
      <c r="CF2">
        <f t="shared" ref="CF2" si="5">COUNTIF(CF$15:CF$319,("Strongly agree"))</f>
        <v>8</v>
      </c>
    </row>
    <row r="3" spans="1:84" ht="12.75" x14ac:dyDescent="0.35">
      <c r="C3" s="6" t="s">
        <v>100</v>
      </c>
      <c r="D3">
        <f>COUNTIF(D$15:D$319,("Postdoc"))</f>
        <v>62</v>
      </c>
      <c r="E3" s="6" t="s">
        <v>89</v>
      </c>
      <c r="F3">
        <f>COUNTIF(F$15:F$319,("*Non-profit*"))</f>
        <v>48</v>
      </c>
      <c r="G3" s="6" t="s">
        <v>236</v>
      </c>
      <c r="H3">
        <f>COUNTIF(H$15:H$319,("*Physical sciences*"))</f>
        <v>21</v>
      </c>
      <c r="I3" s="6" t="s">
        <v>101</v>
      </c>
      <c r="J3">
        <f>COUNTIF(J$15:J$319,("Europe"))</f>
        <v>125</v>
      </c>
      <c r="K3" s="6" t="s">
        <v>142</v>
      </c>
      <c r="L3">
        <f>COUNTIF(L$15:L$319,("*Reviewer*"))</f>
        <v>247</v>
      </c>
      <c r="N3" t="s">
        <v>71</v>
      </c>
      <c r="O3">
        <f>COUNTIF(O$15:O$319,("Satisfied"))</f>
        <v>76</v>
      </c>
      <c r="P3" t="s">
        <v>72</v>
      </c>
      <c r="Q3">
        <f t="shared" ref="Q3:Z3" si="6">COUNTIF(Q$15:Q$319,("Minor problem"))</f>
        <v>120</v>
      </c>
      <c r="R3">
        <f t="shared" si="6"/>
        <v>147</v>
      </c>
      <c r="S3">
        <f t="shared" si="6"/>
        <v>98</v>
      </c>
      <c r="T3">
        <f t="shared" si="6"/>
        <v>136</v>
      </c>
      <c r="U3">
        <f t="shared" si="6"/>
        <v>104</v>
      </c>
      <c r="V3">
        <f t="shared" si="6"/>
        <v>102</v>
      </c>
      <c r="W3">
        <f t="shared" si="6"/>
        <v>67</v>
      </c>
      <c r="X3">
        <f t="shared" si="6"/>
        <v>71</v>
      </c>
      <c r="Y3">
        <f t="shared" si="6"/>
        <v>86</v>
      </c>
      <c r="Z3">
        <f t="shared" si="6"/>
        <v>71</v>
      </c>
      <c r="AA3">
        <v>120</v>
      </c>
      <c r="AB3">
        <f t="shared" ref="AB3:AG3" si="7">COUNTIF(AB$15:AB$319,("Minor problem"))</f>
        <v>71</v>
      </c>
      <c r="AC3">
        <f t="shared" si="7"/>
        <v>90</v>
      </c>
      <c r="AD3">
        <f t="shared" si="7"/>
        <v>102</v>
      </c>
      <c r="AE3">
        <f t="shared" si="7"/>
        <v>78</v>
      </c>
      <c r="AF3">
        <f t="shared" si="7"/>
        <v>105</v>
      </c>
      <c r="AG3">
        <f t="shared" si="7"/>
        <v>8</v>
      </c>
      <c r="AI3" s="6" t="s">
        <v>142</v>
      </c>
      <c r="AJ3">
        <f>COUNTIF(AJ$15:AJ$319,("*Reviewer*"))</f>
        <v>65</v>
      </c>
      <c r="AK3">
        <f t="shared" ref="AK3:AS3" si="8">COUNTIF(AK$15:AK$319,("*Reviewer*"))</f>
        <v>62</v>
      </c>
      <c r="AL3">
        <f t="shared" si="8"/>
        <v>14</v>
      </c>
      <c r="AM3">
        <f t="shared" si="8"/>
        <v>41</v>
      </c>
      <c r="AN3">
        <f t="shared" si="8"/>
        <v>21</v>
      </c>
      <c r="AO3">
        <f t="shared" si="8"/>
        <v>12</v>
      </c>
      <c r="AP3">
        <f t="shared" si="8"/>
        <v>10</v>
      </c>
      <c r="AQ3">
        <f t="shared" si="8"/>
        <v>11</v>
      </c>
      <c r="AR3">
        <f t="shared" si="8"/>
        <v>16</v>
      </c>
      <c r="AS3">
        <f t="shared" si="8"/>
        <v>31</v>
      </c>
      <c r="AT3" t="s">
        <v>81</v>
      </c>
      <c r="AU3">
        <f>COUNTIF(AU$15:AU$319,("Agree"))</f>
        <v>86</v>
      </c>
      <c r="AV3">
        <f t="shared" ref="AV3:BD3" si="9">COUNTIF(AV$15:AV$319,("Agree"))</f>
        <v>63</v>
      </c>
      <c r="AW3">
        <f t="shared" si="9"/>
        <v>82</v>
      </c>
      <c r="AX3">
        <f t="shared" si="9"/>
        <v>120</v>
      </c>
      <c r="AY3">
        <f t="shared" si="9"/>
        <v>84</v>
      </c>
      <c r="AZ3">
        <f t="shared" si="9"/>
        <v>100</v>
      </c>
      <c r="BA3">
        <f t="shared" si="9"/>
        <v>107</v>
      </c>
      <c r="BB3">
        <f>COUNTIF(BB$15:BB$319,("Agree"))</f>
        <v>67</v>
      </c>
      <c r="BC3">
        <f t="shared" si="9"/>
        <v>100</v>
      </c>
      <c r="BD3">
        <f t="shared" si="9"/>
        <v>90</v>
      </c>
      <c r="BG3" s="6" t="s">
        <v>82</v>
      </c>
      <c r="BH3">
        <f>COUNTIF(BH$15:BH$319,("No"))</f>
        <v>26</v>
      </c>
      <c r="BJ3" s="6" t="s">
        <v>82</v>
      </c>
      <c r="BK3">
        <f>COUNTIF(BK$15:BK$319,("No"))</f>
        <v>16</v>
      </c>
      <c r="BL3" s="6" t="s">
        <v>82</v>
      </c>
      <c r="BM3">
        <f>COUNTIF(BM$15:BM$319,("No"))</f>
        <v>135</v>
      </c>
      <c r="BP3">
        <v>1</v>
      </c>
      <c r="BQ3">
        <f t="shared" ref="BQ3:BS14" si="10">COUNTIF(BQ$15:BQ$309, BP3)</f>
        <v>127</v>
      </c>
      <c r="BR3">
        <v>1</v>
      </c>
      <c r="BS3">
        <f t="shared" si="10"/>
        <v>67</v>
      </c>
      <c r="BT3" t="s">
        <v>81</v>
      </c>
      <c r="BU3">
        <f>COUNTIF(BU$15:BU$319,("Agree"))</f>
        <v>108</v>
      </c>
      <c r="BV3">
        <f t="shared" ref="BV3:CF3" si="11">COUNTIF(BV$15:BV$319,("Agree"))</f>
        <v>119</v>
      </c>
      <c r="BW3">
        <f t="shared" si="11"/>
        <v>78</v>
      </c>
      <c r="BX3">
        <f t="shared" si="11"/>
        <v>103</v>
      </c>
      <c r="BY3">
        <f t="shared" si="11"/>
        <v>32</v>
      </c>
      <c r="BZ3">
        <f t="shared" si="11"/>
        <v>40</v>
      </c>
      <c r="CA3">
        <f t="shared" si="11"/>
        <v>85</v>
      </c>
      <c r="CB3">
        <f t="shared" si="11"/>
        <v>84</v>
      </c>
      <c r="CC3">
        <f t="shared" si="11"/>
        <v>98</v>
      </c>
      <c r="CE3" t="s">
        <v>81</v>
      </c>
      <c r="CF3">
        <f t="shared" si="11"/>
        <v>27</v>
      </c>
    </row>
    <row r="4" spans="1:84" ht="12.75" x14ac:dyDescent="0.35">
      <c r="C4" s="6" t="s">
        <v>279</v>
      </c>
      <c r="D4">
        <f>COUNTIF(D$15:D$319,("Graduate Student"))</f>
        <v>15</v>
      </c>
      <c r="E4" s="6" t="s">
        <v>108</v>
      </c>
      <c r="F4">
        <f>COUNTIF(F$15:F$319,("*Publishing*"))</f>
        <v>40</v>
      </c>
      <c r="G4" s="6" t="s">
        <v>474</v>
      </c>
      <c r="H4">
        <f>COUNTIF(H$15:H$319,("*Social Sciences*"))</f>
        <v>12</v>
      </c>
      <c r="I4" s="6" t="s">
        <v>128</v>
      </c>
      <c r="J4">
        <f>COUNTIF(J$15:J$319,("South America"))</f>
        <v>13</v>
      </c>
      <c r="K4" s="6" t="s">
        <v>107</v>
      </c>
      <c r="L4">
        <f>COUNTIF(L$15:L$319,("*Editor*"))</f>
        <v>111</v>
      </c>
      <c r="N4" s="1" t="s">
        <v>124</v>
      </c>
      <c r="O4">
        <f>COUNTIF(O$15:O$319,("Neither satisfied nor dissatisfied"))</f>
        <v>79</v>
      </c>
      <c r="P4" t="s">
        <v>73</v>
      </c>
      <c r="Q4">
        <f t="shared" ref="Q4:Z4" si="12">COUNTIF(Q$15:Q$319,("Not a problem"))</f>
        <v>11</v>
      </c>
      <c r="R4">
        <f t="shared" si="12"/>
        <v>63</v>
      </c>
      <c r="S4">
        <f t="shared" si="12"/>
        <v>25</v>
      </c>
      <c r="T4">
        <f t="shared" si="12"/>
        <v>47</v>
      </c>
      <c r="U4">
        <f t="shared" si="12"/>
        <v>37</v>
      </c>
      <c r="V4">
        <f t="shared" si="12"/>
        <v>29</v>
      </c>
      <c r="W4">
        <f t="shared" si="12"/>
        <v>173</v>
      </c>
      <c r="X4">
        <f t="shared" si="12"/>
        <v>174</v>
      </c>
      <c r="Y4">
        <f t="shared" si="12"/>
        <v>106</v>
      </c>
      <c r="Z4">
        <f t="shared" si="12"/>
        <v>147</v>
      </c>
      <c r="AA4">
        <v>11</v>
      </c>
      <c r="AB4">
        <f t="shared" ref="AB4:AG4" si="13">COUNTIF(AB$15:AB$319,("Not a problem"))</f>
        <v>18</v>
      </c>
      <c r="AC4">
        <f t="shared" si="13"/>
        <v>29</v>
      </c>
      <c r="AD4">
        <f t="shared" si="13"/>
        <v>80</v>
      </c>
      <c r="AE4">
        <f t="shared" si="13"/>
        <v>34</v>
      </c>
      <c r="AF4">
        <f t="shared" si="13"/>
        <v>27</v>
      </c>
      <c r="AG4">
        <f t="shared" si="13"/>
        <v>17</v>
      </c>
      <c r="AI4" s="6" t="s">
        <v>107</v>
      </c>
      <c r="AJ4">
        <f>COUNTIF(AJ$15:AJ$319,("*Editor*"))</f>
        <v>29</v>
      </c>
      <c r="AK4">
        <f t="shared" ref="AK4:AS4" si="14">COUNTIF(AK$15:AK$319,("*Editor*"))</f>
        <v>28</v>
      </c>
      <c r="AL4">
        <f t="shared" si="14"/>
        <v>5</v>
      </c>
      <c r="AM4">
        <f t="shared" si="14"/>
        <v>22</v>
      </c>
      <c r="AN4">
        <f t="shared" si="14"/>
        <v>17</v>
      </c>
      <c r="AO4">
        <f t="shared" si="14"/>
        <v>6</v>
      </c>
      <c r="AP4">
        <f t="shared" si="14"/>
        <v>9</v>
      </c>
      <c r="AQ4">
        <f t="shared" si="14"/>
        <v>7</v>
      </c>
      <c r="AR4">
        <f t="shared" si="14"/>
        <v>6</v>
      </c>
      <c r="AS4">
        <f t="shared" si="14"/>
        <v>46</v>
      </c>
      <c r="AT4" t="s">
        <v>80</v>
      </c>
      <c r="AU4">
        <f>COUNTIF(AU$15:AU$319,("Neutral"))</f>
        <v>32</v>
      </c>
      <c r="AV4">
        <f t="shared" ref="AV4:BD4" si="15">COUNTIF(AV$15:AV$319,("Neutral"))</f>
        <v>60</v>
      </c>
      <c r="AW4">
        <f t="shared" si="15"/>
        <v>70</v>
      </c>
      <c r="AX4">
        <f t="shared" si="15"/>
        <v>27</v>
      </c>
      <c r="AY4">
        <f t="shared" si="15"/>
        <v>26</v>
      </c>
      <c r="AZ4">
        <f t="shared" si="15"/>
        <v>44</v>
      </c>
      <c r="BA4">
        <f t="shared" si="15"/>
        <v>56</v>
      </c>
      <c r="BB4">
        <f>COUNTIF(BB$15:BB$319,("Neutral"))</f>
        <v>66</v>
      </c>
      <c r="BC4">
        <f t="shared" si="15"/>
        <v>58</v>
      </c>
      <c r="BD4">
        <f t="shared" si="15"/>
        <v>36</v>
      </c>
      <c r="BG4" s="6" t="s">
        <v>97</v>
      </c>
      <c r="BH4">
        <f>COUNTIF(BH$15:BH$319,("Don't know"))</f>
        <v>32</v>
      </c>
      <c r="BJ4" s="6" t="s">
        <v>97</v>
      </c>
      <c r="BK4">
        <f>COUNTIF(BK$15:BK$319,("Don't know"))</f>
        <v>20</v>
      </c>
      <c r="BL4" s="6" t="s">
        <v>97</v>
      </c>
      <c r="BM4">
        <f>COUNTIF(BM$15:BM$319,("Don't know"))</f>
        <v>75</v>
      </c>
      <c r="BP4">
        <v>2</v>
      </c>
      <c r="BQ4">
        <f t="shared" si="10"/>
        <v>55</v>
      </c>
      <c r="BR4">
        <v>2</v>
      </c>
      <c r="BS4">
        <f t="shared" si="10"/>
        <v>118</v>
      </c>
      <c r="BT4" t="s">
        <v>80</v>
      </c>
      <c r="BU4">
        <f>COUNTIF(BU$15:BU$319,("Neutral"))</f>
        <v>16</v>
      </c>
      <c r="BV4">
        <f t="shared" ref="BV4:CF4" si="16">COUNTIF(BV$15:BV$319,("Neutral"))</f>
        <v>37</v>
      </c>
      <c r="BW4">
        <f t="shared" si="16"/>
        <v>78</v>
      </c>
      <c r="BX4">
        <f t="shared" si="16"/>
        <v>39</v>
      </c>
      <c r="BY4">
        <f t="shared" si="16"/>
        <v>5</v>
      </c>
      <c r="BZ4">
        <f t="shared" si="16"/>
        <v>2</v>
      </c>
      <c r="CA4">
        <f t="shared" si="16"/>
        <v>10</v>
      </c>
      <c r="CB4">
        <f t="shared" si="16"/>
        <v>55</v>
      </c>
      <c r="CC4">
        <f t="shared" si="16"/>
        <v>58</v>
      </c>
      <c r="CE4" t="s">
        <v>80</v>
      </c>
      <c r="CF4">
        <f t="shared" si="16"/>
        <v>54</v>
      </c>
    </row>
    <row r="5" spans="1:84" ht="12.75" x14ac:dyDescent="0.35">
      <c r="C5" s="6" t="s">
        <v>88</v>
      </c>
      <c r="D5">
        <f>COUNTIF(D$15:D$319,("Funder"))</f>
        <v>19</v>
      </c>
      <c r="E5" s="6" t="s">
        <v>262</v>
      </c>
      <c r="F5">
        <f>COUNTIF(F$15:F$319,("*Government*"))</f>
        <v>17</v>
      </c>
      <c r="I5" s="6" t="s">
        <v>156</v>
      </c>
      <c r="J5">
        <f>COUNTIF(J$15:J$319,("Oceania"))</f>
        <v>11</v>
      </c>
      <c r="K5" s="6" t="s">
        <v>117</v>
      </c>
      <c r="L5">
        <f>COUNTIF(L$15:L$319,("*Publisher*"))</f>
        <v>32</v>
      </c>
      <c r="N5" s="1" t="s">
        <v>91</v>
      </c>
      <c r="O5">
        <f>COUNTIF(O$15:O$319,("Dissatisfied"))</f>
        <v>107</v>
      </c>
      <c r="P5" t="s">
        <v>97</v>
      </c>
      <c r="Q5">
        <f t="shared" ref="Q5:Z5" si="17">COUNTIF(Q$15:Q$319,("Don't know"))</f>
        <v>1</v>
      </c>
      <c r="R5">
        <f t="shared" si="17"/>
        <v>15</v>
      </c>
      <c r="S5">
        <f t="shared" si="17"/>
        <v>20</v>
      </c>
      <c r="T5">
        <f t="shared" si="17"/>
        <v>10</v>
      </c>
      <c r="U5">
        <f t="shared" si="17"/>
        <v>49</v>
      </c>
      <c r="V5">
        <f t="shared" si="17"/>
        <v>28</v>
      </c>
      <c r="W5">
        <f t="shared" si="17"/>
        <v>25</v>
      </c>
      <c r="X5">
        <f t="shared" si="17"/>
        <v>22</v>
      </c>
      <c r="Y5">
        <f t="shared" si="17"/>
        <v>26</v>
      </c>
      <c r="Z5">
        <f t="shared" si="17"/>
        <v>32</v>
      </c>
      <c r="AA5">
        <v>1</v>
      </c>
      <c r="AB5">
        <f t="shared" ref="AB5:AG5" si="18">COUNTIF(AB$15:AB$319,("Don't know"))</f>
        <v>25</v>
      </c>
      <c r="AC5">
        <f t="shared" si="18"/>
        <v>15</v>
      </c>
      <c r="AD5">
        <f t="shared" si="18"/>
        <v>55</v>
      </c>
      <c r="AE5">
        <f t="shared" si="18"/>
        <v>14</v>
      </c>
      <c r="AF5">
        <f t="shared" si="18"/>
        <v>7</v>
      </c>
      <c r="AG5">
        <f t="shared" si="18"/>
        <v>46</v>
      </c>
      <c r="AI5" s="6" t="s">
        <v>117</v>
      </c>
      <c r="AJ5">
        <f>COUNTIF(AJ$15:AJ$319,("*Publisher*"))</f>
        <v>16</v>
      </c>
      <c r="AK5">
        <f t="shared" ref="AK5:AS5" si="19">COUNTIF(AK$15:AK$319,("*Publisher*"))</f>
        <v>14</v>
      </c>
      <c r="AL5">
        <f t="shared" si="19"/>
        <v>7</v>
      </c>
      <c r="AM5">
        <f t="shared" si="19"/>
        <v>10</v>
      </c>
      <c r="AN5">
        <f t="shared" si="19"/>
        <v>14</v>
      </c>
      <c r="AO5">
        <f t="shared" si="19"/>
        <v>4</v>
      </c>
      <c r="AP5">
        <f t="shared" si="19"/>
        <v>5</v>
      </c>
      <c r="AQ5">
        <f t="shared" si="19"/>
        <v>2</v>
      </c>
      <c r="AR5">
        <f t="shared" si="19"/>
        <v>3</v>
      </c>
      <c r="AS5">
        <f t="shared" si="19"/>
        <v>21</v>
      </c>
      <c r="AT5" t="s">
        <v>86</v>
      </c>
      <c r="AU5">
        <f>COUNTIF(AU$15:AU$319,("Disagree"))</f>
        <v>17</v>
      </c>
      <c r="AV5">
        <f t="shared" ref="AV5:BD5" si="20">COUNTIF(AV$15:AV$319,("Disagree"))</f>
        <v>46</v>
      </c>
      <c r="AW5">
        <f t="shared" si="20"/>
        <v>41</v>
      </c>
      <c r="AX5">
        <f t="shared" si="20"/>
        <v>8</v>
      </c>
      <c r="AY5">
        <f t="shared" si="20"/>
        <v>14</v>
      </c>
      <c r="AZ5">
        <f t="shared" si="20"/>
        <v>6</v>
      </c>
      <c r="BA5">
        <f t="shared" si="20"/>
        <v>11</v>
      </c>
      <c r="BB5">
        <f>COUNTIF(BB$15:BB$319,("Disagree"))</f>
        <v>31</v>
      </c>
      <c r="BC5">
        <f t="shared" si="20"/>
        <v>16</v>
      </c>
      <c r="BD5">
        <f t="shared" si="20"/>
        <v>6</v>
      </c>
      <c r="BP5">
        <v>3</v>
      </c>
      <c r="BQ5">
        <f t="shared" si="10"/>
        <v>40</v>
      </c>
      <c r="BR5">
        <v>3</v>
      </c>
      <c r="BS5">
        <f t="shared" si="10"/>
        <v>51</v>
      </c>
      <c r="BT5" t="s">
        <v>86</v>
      </c>
      <c r="BU5">
        <f>COUNTIF(BU$15:BU$319,("Disagree"))</f>
        <v>10</v>
      </c>
      <c r="BV5">
        <f t="shared" ref="BV5:CF5" si="21">COUNTIF(BV$15:BV$319,("Disagree"))</f>
        <v>21</v>
      </c>
      <c r="BW5">
        <f t="shared" si="21"/>
        <v>39</v>
      </c>
      <c r="BX5">
        <f t="shared" si="21"/>
        <v>19</v>
      </c>
      <c r="BY5">
        <f t="shared" si="21"/>
        <v>1</v>
      </c>
      <c r="BZ5">
        <f t="shared" si="21"/>
        <v>1</v>
      </c>
      <c r="CA5">
        <f t="shared" si="21"/>
        <v>3</v>
      </c>
      <c r="CB5">
        <f t="shared" si="21"/>
        <v>35</v>
      </c>
      <c r="CC5">
        <f t="shared" si="21"/>
        <v>35</v>
      </c>
      <c r="CE5" t="s">
        <v>86</v>
      </c>
      <c r="CF5">
        <f t="shared" si="21"/>
        <v>155</v>
      </c>
    </row>
    <row r="6" spans="1:84" ht="12.75" x14ac:dyDescent="0.35">
      <c r="C6" s="6" t="s">
        <v>107</v>
      </c>
      <c r="D6">
        <f>COUNTIF(D$15:D$319,("Editor"))</f>
        <v>33</v>
      </c>
      <c r="E6" s="6" t="s">
        <v>404</v>
      </c>
      <c r="F6">
        <f>COUNTIF(F$15:F$319,("*Industry*"))</f>
        <v>12</v>
      </c>
      <c r="I6" s="6" t="s">
        <v>168</v>
      </c>
      <c r="J6">
        <f>COUNTIF(J$15:J$319,("Asia"))</f>
        <v>10</v>
      </c>
      <c r="K6" s="6" t="s">
        <v>76</v>
      </c>
      <c r="L6">
        <f>COUNTIF(L$15:L$319,("*None*"))</f>
        <v>2</v>
      </c>
      <c r="N6" s="1" t="s">
        <v>180</v>
      </c>
      <c r="O6">
        <f>COUNTIF(O$15:O$319,("Very Dissatisfied"))</f>
        <v>25</v>
      </c>
      <c r="AI6" s="6" t="s">
        <v>93</v>
      </c>
      <c r="AJ6">
        <f>COUNTIF(AJ$15:AJ$319,("*Reader*"))</f>
        <v>111</v>
      </c>
      <c r="AK6">
        <f t="shared" ref="AK6:AS6" si="22">COUNTIF(AK$15:AK$319,("*Reader*"))</f>
        <v>60</v>
      </c>
      <c r="AL6">
        <f t="shared" si="22"/>
        <v>59</v>
      </c>
      <c r="AM6">
        <f t="shared" si="22"/>
        <v>58</v>
      </c>
      <c r="AN6">
        <f t="shared" si="22"/>
        <v>118</v>
      </c>
      <c r="AO6">
        <f t="shared" si="22"/>
        <v>64</v>
      </c>
      <c r="AP6">
        <f t="shared" si="22"/>
        <v>54</v>
      </c>
      <c r="AQ6">
        <f t="shared" si="22"/>
        <v>28</v>
      </c>
      <c r="AR6">
        <f t="shared" si="22"/>
        <v>92</v>
      </c>
      <c r="AS6">
        <f t="shared" si="22"/>
        <v>23</v>
      </c>
      <c r="AT6" t="s">
        <v>79</v>
      </c>
      <c r="AU6">
        <f>COUNTIF(AU$15:AU$319,("Strongly disagree"))</f>
        <v>7</v>
      </c>
      <c r="AV6">
        <f t="shared" ref="AV6:BD6" si="23">COUNTIF(AV$15:AV$319,("Strongly disagree"))</f>
        <v>37</v>
      </c>
      <c r="AW6">
        <f t="shared" si="23"/>
        <v>9</v>
      </c>
      <c r="AX6">
        <f t="shared" si="23"/>
        <v>8</v>
      </c>
      <c r="AY6">
        <f t="shared" si="23"/>
        <v>9</v>
      </c>
      <c r="AZ6">
        <f t="shared" si="23"/>
        <v>8</v>
      </c>
      <c r="BA6">
        <f t="shared" si="23"/>
        <v>5</v>
      </c>
      <c r="BB6">
        <f>COUNTIF(BB$15:BB$319,("Strongly disagree"))</f>
        <v>14</v>
      </c>
      <c r="BC6">
        <f t="shared" si="23"/>
        <v>9</v>
      </c>
      <c r="BD6">
        <f t="shared" si="23"/>
        <v>4</v>
      </c>
      <c r="BP6">
        <v>4</v>
      </c>
      <c r="BQ6">
        <f t="shared" si="10"/>
        <v>19</v>
      </c>
      <c r="BR6">
        <v>4</v>
      </c>
      <c r="BS6">
        <f t="shared" si="10"/>
        <v>12</v>
      </c>
      <c r="BT6" t="s">
        <v>79</v>
      </c>
      <c r="BU6">
        <f>COUNTIF(BU$15:BU$319,("Strongly disagree"))</f>
        <v>6</v>
      </c>
      <c r="BV6">
        <f t="shared" ref="BV6:CF6" si="24">COUNTIF(BV$15:BV$319,("Strongly disagree"))</f>
        <v>6</v>
      </c>
      <c r="BW6">
        <f t="shared" si="24"/>
        <v>11</v>
      </c>
      <c r="BX6">
        <f t="shared" si="24"/>
        <v>4</v>
      </c>
      <c r="BY6">
        <f t="shared" si="24"/>
        <v>2</v>
      </c>
      <c r="BZ6">
        <f t="shared" si="24"/>
        <v>3</v>
      </c>
      <c r="CA6">
        <f t="shared" si="24"/>
        <v>4</v>
      </c>
      <c r="CB6">
        <f t="shared" si="24"/>
        <v>14</v>
      </c>
      <c r="CC6">
        <f t="shared" si="24"/>
        <v>12</v>
      </c>
      <c r="CE6" t="s">
        <v>79</v>
      </c>
      <c r="CF6">
        <f t="shared" si="24"/>
        <v>44</v>
      </c>
    </row>
    <row r="7" spans="1:84" ht="12.75" x14ac:dyDescent="0.35">
      <c r="C7" s="6" t="s">
        <v>117</v>
      </c>
      <c r="D7">
        <f>COUNTIF(D$15:D$319,("Publisher"))</f>
        <v>14</v>
      </c>
      <c r="I7" s="6" t="s">
        <v>297</v>
      </c>
      <c r="J7">
        <f>COUNTIF(J$15:J$319,("Africa"))</f>
        <v>1</v>
      </c>
      <c r="N7" s="9" t="s">
        <v>97</v>
      </c>
      <c r="O7">
        <f>COUNTIF(O$15:O$319,("Don’t know"))</f>
        <v>2</v>
      </c>
      <c r="AI7" s="6" t="s">
        <v>76</v>
      </c>
      <c r="AJ7">
        <f>COUNTIF(AJ$15:AJ$319,("*None*"))</f>
        <v>87</v>
      </c>
      <c r="AK7">
        <f t="shared" ref="AK7:AS7" si="25">COUNTIF(AK$15:AK$319,("*None*"))</f>
        <v>138</v>
      </c>
      <c r="AL7">
        <f t="shared" si="25"/>
        <v>176</v>
      </c>
      <c r="AM7">
        <f t="shared" si="25"/>
        <v>135</v>
      </c>
      <c r="AN7">
        <f t="shared" si="25"/>
        <v>83</v>
      </c>
      <c r="AO7">
        <f t="shared" si="25"/>
        <v>167</v>
      </c>
      <c r="AP7">
        <f t="shared" si="25"/>
        <v>174</v>
      </c>
      <c r="AQ7">
        <f t="shared" si="25"/>
        <v>210</v>
      </c>
      <c r="AR7">
        <f t="shared" si="25"/>
        <v>131</v>
      </c>
      <c r="AS7">
        <f t="shared" si="25"/>
        <v>105</v>
      </c>
      <c r="AT7" t="s">
        <v>97</v>
      </c>
      <c r="AU7">
        <f>COUNTIF(AU$15:AU$319,("Don't know"))</f>
        <v>11</v>
      </c>
      <c r="AV7">
        <f t="shared" ref="AV7:BD7" si="26">COUNTIF(AV$15:AV$319,("Don't know"))</f>
        <v>20</v>
      </c>
      <c r="AW7">
        <f t="shared" si="26"/>
        <v>20</v>
      </c>
      <c r="AX7">
        <f t="shared" si="26"/>
        <v>13</v>
      </c>
      <c r="AY7">
        <f t="shared" si="26"/>
        <v>13</v>
      </c>
      <c r="AZ7">
        <f t="shared" si="26"/>
        <v>19</v>
      </c>
      <c r="BA7">
        <f t="shared" si="26"/>
        <v>22</v>
      </c>
      <c r="BB7">
        <f>COUNTIF(BB$15:BB$319,("Don't know"))</f>
        <v>55</v>
      </c>
      <c r="BC7">
        <f t="shared" si="26"/>
        <v>27</v>
      </c>
      <c r="BD7">
        <f t="shared" si="26"/>
        <v>16</v>
      </c>
      <c r="BP7">
        <v>5</v>
      </c>
      <c r="BQ7">
        <f t="shared" si="10"/>
        <v>5</v>
      </c>
      <c r="BR7">
        <v>5</v>
      </c>
      <c r="BS7">
        <f t="shared" si="10"/>
        <v>11</v>
      </c>
      <c r="BT7" t="s">
        <v>97</v>
      </c>
      <c r="BU7">
        <f>COUNTIF(BU$15:BU$319,("Don't know"))</f>
        <v>1</v>
      </c>
      <c r="BV7">
        <f t="shared" ref="BV7:CF7" si="27">COUNTIF(BV$15:BV$319,("Don't know"))</f>
        <v>7</v>
      </c>
      <c r="BW7">
        <f t="shared" si="27"/>
        <v>27</v>
      </c>
      <c r="BX7">
        <f t="shared" si="27"/>
        <v>13</v>
      </c>
      <c r="BY7">
        <f t="shared" si="27"/>
        <v>0</v>
      </c>
      <c r="BZ7">
        <f t="shared" si="27"/>
        <v>0</v>
      </c>
      <c r="CA7">
        <f t="shared" si="27"/>
        <v>1</v>
      </c>
      <c r="CB7">
        <f t="shared" si="27"/>
        <v>0</v>
      </c>
      <c r="CC7">
        <f t="shared" si="27"/>
        <v>0</v>
      </c>
      <c r="CE7" t="s">
        <v>97</v>
      </c>
      <c r="CF7">
        <f t="shared" si="27"/>
        <v>4</v>
      </c>
    </row>
    <row r="8" spans="1:84" ht="12.75" x14ac:dyDescent="0.35">
      <c r="C8" s="6" t="s">
        <v>925</v>
      </c>
      <c r="D8">
        <f>295-SUM(D2:D7)</f>
        <v>45</v>
      </c>
      <c r="N8" s="1"/>
      <c r="BP8">
        <v>6</v>
      </c>
      <c r="BQ8">
        <f t="shared" si="10"/>
        <v>4</v>
      </c>
      <c r="BR8">
        <v>6</v>
      </c>
      <c r="BS8">
        <f t="shared" si="10"/>
        <v>3</v>
      </c>
    </row>
    <row r="9" spans="1:84" ht="12.75" x14ac:dyDescent="0.35">
      <c r="N9" s="1"/>
      <c r="BP9">
        <v>7</v>
      </c>
      <c r="BQ9">
        <f t="shared" si="10"/>
        <v>3</v>
      </c>
      <c r="BR9">
        <v>7</v>
      </c>
      <c r="BS9">
        <f t="shared" si="10"/>
        <v>0</v>
      </c>
    </row>
    <row r="10" spans="1:84" ht="12.75" x14ac:dyDescent="0.35">
      <c r="N10" s="1"/>
      <c r="BP10">
        <v>8</v>
      </c>
      <c r="BQ10">
        <f t="shared" si="10"/>
        <v>0</v>
      </c>
      <c r="BR10">
        <v>8</v>
      </c>
      <c r="BS10">
        <f t="shared" si="10"/>
        <v>1</v>
      </c>
    </row>
    <row r="11" spans="1:84" ht="12.75" x14ac:dyDescent="0.35">
      <c r="N11" s="1"/>
      <c r="BP11">
        <v>9</v>
      </c>
      <c r="BQ11">
        <f t="shared" si="10"/>
        <v>2</v>
      </c>
      <c r="BR11">
        <v>9</v>
      </c>
      <c r="BS11">
        <f t="shared" si="10"/>
        <v>0</v>
      </c>
    </row>
    <row r="12" spans="1:84" ht="12.75" x14ac:dyDescent="0.35">
      <c r="N12" s="1"/>
      <c r="BP12">
        <v>10</v>
      </c>
      <c r="BQ12">
        <f t="shared" si="10"/>
        <v>1</v>
      </c>
      <c r="BR12">
        <v>10</v>
      </c>
      <c r="BS12">
        <f t="shared" si="10"/>
        <v>1</v>
      </c>
    </row>
    <row r="13" spans="1:84" ht="12.75" x14ac:dyDescent="0.35">
      <c r="N13" s="1"/>
      <c r="BP13">
        <v>11</v>
      </c>
      <c r="BQ13">
        <f t="shared" si="10"/>
        <v>1</v>
      </c>
      <c r="BR13">
        <v>11</v>
      </c>
      <c r="BS13">
        <f t="shared" si="10"/>
        <v>0</v>
      </c>
    </row>
    <row r="14" spans="1:84" ht="12.75" x14ac:dyDescent="0.35">
      <c r="N14" s="1"/>
      <c r="BP14">
        <v>12</v>
      </c>
      <c r="BQ14">
        <f t="shared" si="10"/>
        <v>2</v>
      </c>
      <c r="BR14">
        <v>12</v>
      </c>
      <c r="BS14">
        <f t="shared" si="10"/>
        <v>1</v>
      </c>
    </row>
    <row r="15" spans="1:84" ht="12.75" x14ac:dyDescent="0.35">
      <c r="A15" s="2">
        <v>43118.590715347222</v>
      </c>
      <c r="B15" s="1" t="s">
        <v>65</v>
      </c>
      <c r="C15" s="1"/>
      <c r="D15" s="1" t="s">
        <v>66</v>
      </c>
      <c r="E15" s="1"/>
      <c r="F15" s="1" t="s">
        <v>67</v>
      </c>
      <c r="G15" s="1"/>
      <c r="H15" s="1" t="s">
        <v>68</v>
      </c>
      <c r="I15" s="1"/>
      <c r="J15" s="1" t="s">
        <v>69</v>
      </c>
      <c r="K15" s="1"/>
      <c r="L15" s="1" t="s">
        <v>70</v>
      </c>
      <c r="M15" s="1"/>
      <c r="N15" s="1"/>
      <c r="O15" s="1" t="s">
        <v>71</v>
      </c>
      <c r="P15" s="1"/>
      <c r="Q15" s="1" t="s">
        <v>72</v>
      </c>
      <c r="R15" s="1" t="s">
        <v>73</v>
      </c>
      <c r="S15" s="1" t="s">
        <v>72</v>
      </c>
      <c r="T15" s="1" t="s">
        <v>73</v>
      </c>
      <c r="U15" s="1" t="s">
        <v>72</v>
      </c>
      <c r="V15" s="1" t="s">
        <v>72</v>
      </c>
      <c r="W15" s="1" t="s">
        <v>73</v>
      </c>
      <c r="X15" s="1" t="s">
        <v>73</v>
      </c>
      <c r="Y15" s="1" t="s">
        <v>72</v>
      </c>
      <c r="Z15" s="1" t="s">
        <v>73</v>
      </c>
      <c r="AA15" s="1" t="s">
        <v>73</v>
      </c>
      <c r="AB15" s="1" t="s">
        <v>74</v>
      </c>
      <c r="AC15" s="1" t="s">
        <v>73</v>
      </c>
      <c r="AD15" s="1" t="s">
        <v>73</v>
      </c>
      <c r="AE15" s="1" t="s">
        <v>72</v>
      </c>
      <c r="AF15" s="1" t="s">
        <v>72</v>
      </c>
      <c r="AJ15" s="1" t="s">
        <v>75</v>
      </c>
      <c r="AK15" s="1" t="s">
        <v>76</v>
      </c>
      <c r="AL15" s="1" t="s">
        <v>76</v>
      </c>
      <c r="AM15" s="1" t="s">
        <v>77</v>
      </c>
      <c r="AN15" s="1" t="s">
        <v>75</v>
      </c>
      <c r="AO15" s="1" t="s">
        <v>76</v>
      </c>
      <c r="AP15" s="1" t="s">
        <v>76</v>
      </c>
      <c r="AQ15" s="1" t="s">
        <v>76</v>
      </c>
      <c r="AR15" s="1" t="s">
        <v>75</v>
      </c>
      <c r="AS15" s="1" t="s">
        <v>77</v>
      </c>
      <c r="AT15" s="1"/>
      <c r="AU15" s="1" t="s">
        <v>78</v>
      </c>
      <c r="AV15" s="1" t="s">
        <v>79</v>
      </c>
      <c r="AW15" s="1" t="s">
        <v>80</v>
      </c>
      <c r="AX15" s="1" t="s">
        <v>78</v>
      </c>
      <c r="AY15" s="1" t="s">
        <v>78</v>
      </c>
      <c r="AZ15" s="1" t="s">
        <v>81</v>
      </c>
      <c r="BA15" s="1" t="s">
        <v>81</v>
      </c>
      <c r="BB15" s="1" t="s">
        <v>80</v>
      </c>
      <c r="BC15" s="1" t="s">
        <v>80</v>
      </c>
      <c r="BD15" s="1" t="s">
        <v>78</v>
      </c>
      <c r="BH15" s="1" t="s">
        <v>82</v>
      </c>
      <c r="BI15" s="1" t="s">
        <v>83</v>
      </c>
      <c r="BJ15" s="1"/>
      <c r="BK15" s="1" t="s">
        <v>84</v>
      </c>
      <c r="BL15" s="1"/>
      <c r="BM15" s="1" t="s">
        <v>82</v>
      </c>
      <c r="BN15" s="1" t="s">
        <v>85</v>
      </c>
      <c r="BO15" s="1"/>
      <c r="BP15" s="1"/>
      <c r="BQ15" s="1">
        <v>1</v>
      </c>
      <c r="BR15" s="1"/>
      <c r="BS15" s="1">
        <v>2</v>
      </c>
      <c r="BT15" s="1"/>
      <c r="BU15" s="1" t="s">
        <v>80</v>
      </c>
      <c r="BV15" s="1" t="s">
        <v>86</v>
      </c>
      <c r="BW15" s="1" t="s">
        <v>80</v>
      </c>
      <c r="BX15" s="1" t="s">
        <v>81</v>
      </c>
      <c r="BY15" s="1" t="s">
        <v>87</v>
      </c>
      <c r="BZ15" s="1" t="s">
        <v>87</v>
      </c>
      <c r="CA15" s="1" t="s">
        <v>87</v>
      </c>
      <c r="CB15" s="1" t="s">
        <v>87</v>
      </c>
      <c r="CC15" s="1" t="s">
        <v>87</v>
      </c>
      <c r="CF15" s="1" t="s">
        <v>80</v>
      </c>
    </row>
    <row r="16" spans="1:84" ht="12.75" x14ac:dyDescent="0.35">
      <c r="A16" s="2">
        <v>43118.670409409722</v>
      </c>
      <c r="B16" s="1" t="s">
        <v>65</v>
      </c>
      <c r="C16" s="1"/>
      <c r="D16" s="1" t="s">
        <v>88</v>
      </c>
      <c r="E16" s="1"/>
      <c r="F16" s="1" t="s">
        <v>89</v>
      </c>
      <c r="G16" s="1"/>
      <c r="H16" s="1" t="s">
        <v>90</v>
      </c>
      <c r="I16" s="1"/>
      <c r="J16" s="1" t="s">
        <v>69</v>
      </c>
      <c r="K16" s="1"/>
      <c r="L16" s="1" t="s">
        <v>77</v>
      </c>
      <c r="M16" s="1"/>
      <c r="N16" s="1"/>
      <c r="O16" s="1" t="s">
        <v>91</v>
      </c>
      <c r="P16" s="1"/>
      <c r="Q16" s="1" t="s">
        <v>74</v>
      </c>
      <c r="R16" s="1" t="s">
        <v>74</v>
      </c>
      <c r="S16" s="1" t="s">
        <v>72</v>
      </c>
      <c r="T16" s="1" t="s">
        <v>72</v>
      </c>
      <c r="U16" s="1" t="s">
        <v>72</v>
      </c>
      <c r="V16" s="1" t="s">
        <v>72</v>
      </c>
      <c r="W16" s="1" t="s">
        <v>73</v>
      </c>
      <c r="X16" s="1" t="s">
        <v>73</v>
      </c>
      <c r="Y16" s="1" t="s">
        <v>72</v>
      </c>
      <c r="Z16" s="1" t="s">
        <v>73</v>
      </c>
      <c r="AA16" s="1" t="s">
        <v>72</v>
      </c>
      <c r="AB16" s="1" t="s">
        <v>74</v>
      </c>
      <c r="AC16" s="1" t="s">
        <v>74</v>
      </c>
      <c r="AD16" s="1" t="s">
        <v>73</v>
      </c>
      <c r="AE16" s="1" t="s">
        <v>72</v>
      </c>
      <c r="AF16" s="1" t="s">
        <v>74</v>
      </c>
      <c r="AG16" s="1" t="s">
        <v>74</v>
      </c>
      <c r="AH16" s="1" t="s">
        <v>92</v>
      </c>
      <c r="AI16" s="1"/>
      <c r="AJ16" s="1" t="s">
        <v>93</v>
      </c>
      <c r="AK16" s="1" t="s">
        <v>93</v>
      </c>
      <c r="AL16" s="1" t="s">
        <v>93</v>
      </c>
      <c r="AM16" s="1" t="s">
        <v>93</v>
      </c>
      <c r="AN16" s="1" t="s">
        <v>93</v>
      </c>
      <c r="AO16" s="1" t="s">
        <v>94</v>
      </c>
      <c r="AP16" s="1" t="s">
        <v>93</v>
      </c>
      <c r="AQ16" s="1" t="s">
        <v>76</v>
      </c>
      <c r="AR16" s="1" t="s">
        <v>76</v>
      </c>
      <c r="AS16" s="1" t="s">
        <v>76</v>
      </c>
      <c r="AT16" s="1"/>
      <c r="AU16" s="1" t="s">
        <v>78</v>
      </c>
      <c r="AV16" s="1" t="s">
        <v>81</v>
      </c>
      <c r="AW16" s="1" t="s">
        <v>81</v>
      </c>
      <c r="AX16" s="1" t="s">
        <v>78</v>
      </c>
      <c r="AY16" s="1" t="s">
        <v>78</v>
      </c>
      <c r="AZ16" s="1" t="s">
        <v>78</v>
      </c>
      <c r="BA16" s="1" t="s">
        <v>78</v>
      </c>
      <c r="BB16" s="1" t="s">
        <v>80</v>
      </c>
      <c r="BC16" s="1" t="s">
        <v>81</v>
      </c>
      <c r="BD16" s="1" t="s">
        <v>81</v>
      </c>
      <c r="BF16" s="1" t="s">
        <v>95</v>
      </c>
      <c r="BG16" s="1"/>
      <c r="BH16" s="1" t="s">
        <v>84</v>
      </c>
      <c r="BI16" s="1" t="s">
        <v>96</v>
      </c>
      <c r="BJ16" s="1"/>
      <c r="BK16" s="1" t="s">
        <v>84</v>
      </c>
      <c r="BL16" s="1"/>
      <c r="BM16" s="1" t="s">
        <v>97</v>
      </c>
      <c r="BN16" s="1" t="s">
        <v>98</v>
      </c>
      <c r="BO16" s="1"/>
      <c r="BP16" s="1"/>
      <c r="BQ16" s="1">
        <v>2</v>
      </c>
      <c r="BR16" s="1"/>
      <c r="BS16" s="1">
        <v>3</v>
      </c>
      <c r="BT16" s="1"/>
      <c r="BU16" s="1" t="s">
        <v>87</v>
      </c>
      <c r="BV16" s="1" t="s">
        <v>87</v>
      </c>
      <c r="BW16" s="1" t="s">
        <v>80</v>
      </c>
      <c r="BX16" s="1" t="s">
        <v>81</v>
      </c>
      <c r="BY16" s="1" t="s">
        <v>87</v>
      </c>
      <c r="BZ16" s="1" t="s">
        <v>87</v>
      </c>
      <c r="CA16" s="1" t="s">
        <v>87</v>
      </c>
      <c r="CB16" s="1" t="s">
        <v>80</v>
      </c>
      <c r="CC16" s="1" t="s">
        <v>80</v>
      </c>
      <c r="CD16" s="1" t="s">
        <v>99</v>
      </c>
      <c r="CE16" s="1"/>
      <c r="CF16" s="1" t="s">
        <v>86</v>
      </c>
    </row>
    <row r="17" spans="1:84" ht="12.75" x14ac:dyDescent="0.35">
      <c r="A17" s="2">
        <v>43118.683211875003</v>
      </c>
      <c r="B17" s="1" t="s">
        <v>65</v>
      </c>
      <c r="C17" s="1"/>
      <c r="D17" s="1" t="s">
        <v>100</v>
      </c>
      <c r="E17" s="1"/>
      <c r="F17" s="1" t="s">
        <v>67</v>
      </c>
      <c r="G17" s="1"/>
      <c r="H17" s="1" t="s">
        <v>68</v>
      </c>
      <c r="I17" s="1"/>
      <c r="J17" s="1" t="s">
        <v>101</v>
      </c>
      <c r="K17" s="1"/>
      <c r="L17" s="1" t="s">
        <v>77</v>
      </c>
      <c r="M17" s="1"/>
      <c r="N17" s="1"/>
      <c r="O17" s="1" t="s">
        <v>91</v>
      </c>
      <c r="P17" s="1"/>
      <c r="Q17" s="1" t="s">
        <v>72</v>
      </c>
      <c r="R17" s="1" t="s">
        <v>74</v>
      </c>
      <c r="S17" s="1" t="s">
        <v>74</v>
      </c>
      <c r="T17" s="1" t="s">
        <v>74</v>
      </c>
      <c r="U17" s="1" t="s">
        <v>74</v>
      </c>
      <c r="V17" s="1" t="s">
        <v>74</v>
      </c>
      <c r="W17" s="1" t="s">
        <v>73</v>
      </c>
      <c r="X17" s="1" t="s">
        <v>73</v>
      </c>
      <c r="Y17" s="1" t="s">
        <v>74</v>
      </c>
      <c r="Z17" s="1" t="s">
        <v>73</v>
      </c>
      <c r="AA17" s="1" t="s">
        <v>72</v>
      </c>
      <c r="AB17" s="1" t="s">
        <v>74</v>
      </c>
      <c r="AC17" s="1" t="s">
        <v>74</v>
      </c>
      <c r="AD17" s="1" t="s">
        <v>97</v>
      </c>
      <c r="AE17" s="1" t="s">
        <v>74</v>
      </c>
      <c r="AF17" s="1" t="s">
        <v>74</v>
      </c>
      <c r="AJ17" s="1" t="s">
        <v>75</v>
      </c>
      <c r="AK17" s="1" t="s">
        <v>75</v>
      </c>
      <c r="AL17" s="1" t="s">
        <v>77</v>
      </c>
      <c r="AM17" s="1" t="s">
        <v>76</v>
      </c>
      <c r="AN17" s="1" t="s">
        <v>102</v>
      </c>
      <c r="AO17" s="1" t="s">
        <v>94</v>
      </c>
      <c r="AP17" s="1" t="s">
        <v>76</v>
      </c>
      <c r="AQ17" s="1" t="s">
        <v>93</v>
      </c>
      <c r="AR17" s="1" t="s">
        <v>75</v>
      </c>
      <c r="AS17" s="1" t="s">
        <v>76</v>
      </c>
      <c r="AT17" s="1"/>
      <c r="AU17" s="1" t="s">
        <v>78</v>
      </c>
      <c r="AV17" s="1" t="s">
        <v>78</v>
      </c>
      <c r="AW17" s="1" t="s">
        <v>78</v>
      </c>
      <c r="AX17" s="1" t="s">
        <v>78</v>
      </c>
      <c r="AY17" s="1" t="s">
        <v>78</v>
      </c>
      <c r="AZ17" s="1" t="s">
        <v>78</v>
      </c>
      <c r="BA17" s="1" t="s">
        <v>78</v>
      </c>
      <c r="BB17" s="1" t="s">
        <v>78</v>
      </c>
      <c r="BC17" s="1" t="s">
        <v>78</v>
      </c>
      <c r="BD17" s="1" t="s">
        <v>78</v>
      </c>
      <c r="BE17" s="1" t="s">
        <v>103</v>
      </c>
      <c r="BF17" s="1" t="s">
        <v>104</v>
      </c>
      <c r="BG17" s="1"/>
      <c r="BH17" s="1" t="s">
        <v>84</v>
      </c>
      <c r="BI17" s="1" t="s">
        <v>105</v>
      </c>
      <c r="BJ17" s="1"/>
      <c r="BK17" s="1" t="s">
        <v>84</v>
      </c>
      <c r="BL17" s="1"/>
      <c r="BM17" s="1" t="s">
        <v>97</v>
      </c>
      <c r="BQ17" s="1">
        <v>1</v>
      </c>
      <c r="BR17" s="1"/>
      <c r="BS17" s="1">
        <v>2</v>
      </c>
      <c r="BT17" s="1"/>
      <c r="BU17" s="1" t="s">
        <v>87</v>
      </c>
      <c r="BV17" s="1" t="s">
        <v>87</v>
      </c>
      <c r="BW17" s="1" t="s">
        <v>87</v>
      </c>
      <c r="BX17" s="1" t="s">
        <v>87</v>
      </c>
      <c r="BY17" s="1" t="s">
        <v>87</v>
      </c>
      <c r="BZ17" s="1" t="s">
        <v>87</v>
      </c>
      <c r="CA17" s="1" t="s">
        <v>81</v>
      </c>
      <c r="CB17" s="1" t="s">
        <v>86</v>
      </c>
      <c r="CC17" s="1" t="s">
        <v>80</v>
      </c>
      <c r="CD17" s="1" t="s">
        <v>106</v>
      </c>
      <c r="CE17" s="1"/>
      <c r="CF17" s="1" t="s">
        <v>86</v>
      </c>
    </row>
    <row r="18" spans="1:84" ht="12.75" x14ac:dyDescent="0.35">
      <c r="A18" s="2">
        <v>43119.181049189814</v>
      </c>
      <c r="B18" s="1" t="s">
        <v>65</v>
      </c>
      <c r="C18" s="1"/>
      <c r="D18" s="1" t="s">
        <v>107</v>
      </c>
      <c r="E18" s="1"/>
      <c r="F18" s="1" t="s">
        <v>108</v>
      </c>
      <c r="G18" s="1"/>
      <c r="H18" s="1" t="s">
        <v>68</v>
      </c>
      <c r="I18" s="1"/>
      <c r="J18" s="1" t="s">
        <v>101</v>
      </c>
      <c r="K18" s="1"/>
      <c r="L18" s="1" t="s">
        <v>70</v>
      </c>
      <c r="M18" s="1"/>
      <c r="N18" s="1"/>
      <c r="O18" s="1" t="s">
        <v>91</v>
      </c>
      <c r="P18" s="1"/>
      <c r="Q18" s="1" t="s">
        <v>72</v>
      </c>
      <c r="R18" s="1" t="s">
        <v>72</v>
      </c>
      <c r="S18" s="1" t="s">
        <v>72</v>
      </c>
      <c r="T18" s="1" t="s">
        <v>72</v>
      </c>
      <c r="U18" s="1" t="s">
        <v>72</v>
      </c>
      <c r="V18" s="1" t="s">
        <v>72</v>
      </c>
      <c r="W18" s="1" t="s">
        <v>73</v>
      </c>
      <c r="X18" s="1" t="s">
        <v>73</v>
      </c>
      <c r="Y18" s="1" t="s">
        <v>73</v>
      </c>
      <c r="Z18" s="1" t="s">
        <v>73</v>
      </c>
      <c r="AA18" s="1" t="s">
        <v>74</v>
      </c>
      <c r="AB18" s="1" t="s">
        <v>74</v>
      </c>
      <c r="AC18" s="1" t="s">
        <v>72</v>
      </c>
      <c r="AD18" s="1" t="s">
        <v>72</v>
      </c>
      <c r="AE18" s="1" t="s">
        <v>74</v>
      </c>
      <c r="AF18" s="1" t="s">
        <v>74</v>
      </c>
      <c r="AG18" s="1" t="s">
        <v>74</v>
      </c>
      <c r="AH18" s="1" t="s">
        <v>109</v>
      </c>
      <c r="AI18" s="1"/>
      <c r="AJ18" s="1" t="s">
        <v>110</v>
      </c>
      <c r="AK18" s="1" t="s">
        <v>110</v>
      </c>
      <c r="AL18" s="1" t="s">
        <v>93</v>
      </c>
      <c r="AM18" s="1" t="s">
        <v>93</v>
      </c>
      <c r="AN18" s="1" t="s">
        <v>110</v>
      </c>
      <c r="AO18" s="1" t="s">
        <v>102</v>
      </c>
      <c r="AP18" s="1" t="s">
        <v>111</v>
      </c>
      <c r="AQ18" s="1" t="s">
        <v>76</v>
      </c>
      <c r="AR18" s="1" t="s">
        <v>102</v>
      </c>
      <c r="AS18" s="1" t="s">
        <v>107</v>
      </c>
      <c r="AT18" s="1"/>
      <c r="AU18" s="1" t="s">
        <v>78</v>
      </c>
      <c r="AV18" s="1" t="s">
        <v>78</v>
      </c>
      <c r="AW18" s="1" t="s">
        <v>81</v>
      </c>
      <c r="AX18" s="1" t="s">
        <v>80</v>
      </c>
      <c r="AY18" s="1" t="s">
        <v>78</v>
      </c>
      <c r="AZ18" s="1" t="s">
        <v>78</v>
      </c>
      <c r="BA18" s="1" t="s">
        <v>78</v>
      </c>
      <c r="BB18" s="1" t="s">
        <v>80</v>
      </c>
      <c r="BC18" s="1" t="s">
        <v>80</v>
      </c>
      <c r="BD18" s="1" t="s">
        <v>78</v>
      </c>
      <c r="BE18" s="1" t="s">
        <v>112</v>
      </c>
      <c r="BF18" s="1" t="s">
        <v>113</v>
      </c>
      <c r="BG18" s="1"/>
      <c r="BH18" s="1" t="s">
        <v>84</v>
      </c>
      <c r="BI18" s="1" t="s">
        <v>114</v>
      </c>
      <c r="BJ18" s="1"/>
      <c r="BK18" s="1" t="s">
        <v>84</v>
      </c>
      <c r="BL18" s="1"/>
      <c r="BM18" s="1" t="s">
        <v>82</v>
      </c>
      <c r="BN18" s="1" t="s">
        <v>115</v>
      </c>
      <c r="BO18" s="1"/>
      <c r="BP18" s="1"/>
      <c r="BQ18" s="1">
        <v>1</v>
      </c>
      <c r="BR18" s="1"/>
      <c r="BS18" s="1">
        <v>1</v>
      </c>
      <c r="BT18" s="1"/>
      <c r="BU18" s="1" t="s">
        <v>87</v>
      </c>
      <c r="BV18" s="1" t="s">
        <v>81</v>
      </c>
      <c r="BW18" s="1" t="s">
        <v>81</v>
      </c>
      <c r="BX18" s="1" t="s">
        <v>87</v>
      </c>
      <c r="BY18" s="1" t="s">
        <v>87</v>
      </c>
      <c r="BZ18" s="1" t="s">
        <v>87</v>
      </c>
      <c r="CA18" s="1" t="s">
        <v>81</v>
      </c>
      <c r="CB18" s="1" t="s">
        <v>80</v>
      </c>
      <c r="CC18" s="1" t="s">
        <v>80</v>
      </c>
      <c r="CD18" s="1" t="s">
        <v>116</v>
      </c>
      <c r="CE18" s="1"/>
      <c r="CF18" s="1" t="s">
        <v>86</v>
      </c>
    </row>
    <row r="19" spans="1:84" ht="12.75" x14ac:dyDescent="0.35">
      <c r="A19" s="2">
        <v>43119.20467939815</v>
      </c>
      <c r="B19" s="1" t="s">
        <v>65</v>
      </c>
      <c r="C19" s="1"/>
      <c r="D19" s="1" t="s">
        <v>117</v>
      </c>
      <c r="E19" s="1"/>
      <c r="F19" s="1" t="s">
        <v>108</v>
      </c>
      <c r="G19" s="1"/>
      <c r="H19" s="1" t="s">
        <v>68</v>
      </c>
      <c r="I19" s="1"/>
      <c r="J19" s="1" t="s">
        <v>101</v>
      </c>
      <c r="K19" s="1"/>
      <c r="L19" s="1" t="s">
        <v>118</v>
      </c>
      <c r="M19" s="1"/>
      <c r="N19" s="1"/>
      <c r="O19" s="1" t="s">
        <v>91</v>
      </c>
      <c r="P19" s="1"/>
      <c r="Q19" s="1" t="s">
        <v>74</v>
      </c>
      <c r="R19" s="1" t="s">
        <v>72</v>
      </c>
      <c r="S19" s="1" t="s">
        <v>72</v>
      </c>
      <c r="T19" s="1" t="s">
        <v>74</v>
      </c>
      <c r="U19" s="1" t="s">
        <v>72</v>
      </c>
      <c r="V19" s="1" t="s">
        <v>72</v>
      </c>
      <c r="W19" s="1" t="s">
        <v>73</v>
      </c>
      <c r="X19" s="1" t="s">
        <v>73</v>
      </c>
      <c r="Y19" s="1" t="s">
        <v>72</v>
      </c>
      <c r="Z19" s="1" t="s">
        <v>72</v>
      </c>
      <c r="AA19" s="1" t="s">
        <v>72</v>
      </c>
      <c r="AB19" s="1" t="s">
        <v>74</v>
      </c>
      <c r="AC19" s="1" t="s">
        <v>72</v>
      </c>
      <c r="AD19" s="1" t="s">
        <v>72</v>
      </c>
      <c r="AE19" s="1" t="s">
        <v>74</v>
      </c>
      <c r="AF19" s="1" t="s">
        <v>74</v>
      </c>
      <c r="AJ19" s="1" t="s">
        <v>119</v>
      </c>
      <c r="AK19" s="1" t="s">
        <v>76</v>
      </c>
      <c r="AL19" s="1" t="s">
        <v>93</v>
      </c>
      <c r="AM19" s="1" t="s">
        <v>117</v>
      </c>
      <c r="AN19" s="1" t="s">
        <v>93</v>
      </c>
      <c r="AO19" s="1" t="s">
        <v>93</v>
      </c>
      <c r="AP19" s="1" t="s">
        <v>120</v>
      </c>
      <c r="AQ19" s="1" t="s">
        <v>76</v>
      </c>
      <c r="AR19" s="1" t="s">
        <v>93</v>
      </c>
      <c r="AS19" s="1" t="s">
        <v>120</v>
      </c>
      <c r="AT19" s="1"/>
      <c r="AU19" s="1" t="s">
        <v>78</v>
      </c>
      <c r="AV19" s="1" t="s">
        <v>81</v>
      </c>
      <c r="AW19" s="1" t="s">
        <v>86</v>
      </c>
      <c r="AX19" s="1" t="s">
        <v>81</v>
      </c>
      <c r="AY19" s="1" t="s">
        <v>81</v>
      </c>
      <c r="AZ19" s="1" t="s">
        <v>81</v>
      </c>
      <c r="BA19" s="1" t="s">
        <v>81</v>
      </c>
      <c r="BB19" s="1" t="s">
        <v>80</v>
      </c>
      <c r="BC19" s="1" t="s">
        <v>86</v>
      </c>
      <c r="BD19" s="1" t="s">
        <v>78</v>
      </c>
      <c r="BH19" s="1" t="s">
        <v>97</v>
      </c>
      <c r="BI19" s="1" t="s">
        <v>121</v>
      </c>
      <c r="BJ19" s="1"/>
      <c r="BK19" s="1" t="s">
        <v>84</v>
      </c>
      <c r="BL19" s="1"/>
      <c r="BM19" s="1" t="s">
        <v>82</v>
      </c>
      <c r="BN19" s="1" t="s">
        <v>122</v>
      </c>
      <c r="BO19" s="1"/>
      <c r="BP19" s="1"/>
      <c r="BU19" s="1" t="s">
        <v>87</v>
      </c>
      <c r="BV19" s="1" t="s">
        <v>80</v>
      </c>
      <c r="BW19" s="1" t="s">
        <v>80</v>
      </c>
      <c r="BX19" s="1" t="s">
        <v>81</v>
      </c>
      <c r="BY19" s="1" t="s">
        <v>87</v>
      </c>
      <c r="BZ19" s="1" t="s">
        <v>87</v>
      </c>
      <c r="CA19" s="1" t="s">
        <v>87</v>
      </c>
      <c r="CB19" s="1" t="s">
        <v>80</v>
      </c>
      <c r="CC19" s="1" t="s">
        <v>80</v>
      </c>
      <c r="CD19" s="1" t="s">
        <v>123</v>
      </c>
      <c r="CE19" s="1"/>
      <c r="CF19" s="1" t="s">
        <v>86</v>
      </c>
    </row>
    <row r="20" spans="1:84" ht="12.75" x14ac:dyDescent="0.35">
      <c r="A20" s="2">
        <v>43119.205881631948</v>
      </c>
      <c r="B20" s="1" t="s">
        <v>65</v>
      </c>
      <c r="C20" s="1"/>
      <c r="D20" s="1" t="s">
        <v>107</v>
      </c>
      <c r="E20" s="1"/>
      <c r="F20" s="1" t="s">
        <v>108</v>
      </c>
      <c r="G20" s="1"/>
      <c r="H20" s="1" t="s">
        <v>68</v>
      </c>
      <c r="I20" s="1"/>
      <c r="J20" s="1" t="s">
        <v>101</v>
      </c>
      <c r="K20" s="1"/>
      <c r="L20" s="1" t="s">
        <v>70</v>
      </c>
      <c r="M20" s="1"/>
      <c r="N20" s="1"/>
      <c r="O20" s="1" t="s">
        <v>124</v>
      </c>
      <c r="P20" s="1"/>
      <c r="Q20" s="1" t="s">
        <v>72</v>
      </c>
      <c r="R20" s="1" t="s">
        <v>74</v>
      </c>
      <c r="S20" s="1" t="s">
        <v>72</v>
      </c>
      <c r="T20" s="1" t="s">
        <v>73</v>
      </c>
      <c r="U20" s="1" t="s">
        <v>72</v>
      </c>
      <c r="V20" s="1" t="s">
        <v>74</v>
      </c>
      <c r="W20" s="1" t="s">
        <v>73</v>
      </c>
      <c r="X20" s="1" t="s">
        <v>73</v>
      </c>
      <c r="Y20" s="1" t="s">
        <v>72</v>
      </c>
      <c r="Z20" s="1" t="s">
        <v>73</v>
      </c>
      <c r="AA20" s="1" t="s">
        <v>72</v>
      </c>
      <c r="AB20" s="1" t="s">
        <v>74</v>
      </c>
      <c r="AC20" s="1" t="s">
        <v>74</v>
      </c>
      <c r="AD20" s="1" t="s">
        <v>97</v>
      </c>
      <c r="AE20" s="1" t="s">
        <v>74</v>
      </c>
      <c r="AF20" s="1" t="s">
        <v>73</v>
      </c>
      <c r="AJ20" s="1" t="s">
        <v>107</v>
      </c>
      <c r="AK20" s="1" t="s">
        <v>107</v>
      </c>
      <c r="AL20" s="1" t="s">
        <v>76</v>
      </c>
      <c r="AM20" s="1" t="s">
        <v>76</v>
      </c>
      <c r="AN20" s="1" t="s">
        <v>76</v>
      </c>
      <c r="AO20" s="1" t="s">
        <v>76</v>
      </c>
      <c r="AP20" s="1" t="s">
        <v>76</v>
      </c>
      <c r="AQ20" s="1" t="s">
        <v>76</v>
      </c>
      <c r="AR20" s="1" t="s">
        <v>107</v>
      </c>
      <c r="AS20" s="1" t="s">
        <v>107</v>
      </c>
      <c r="AT20" s="1"/>
      <c r="AU20" s="1" t="s">
        <v>81</v>
      </c>
      <c r="AV20" s="1" t="s">
        <v>81</v>
      </c>
      <c r="AW20" s="1" t="s">
        <v>97</v>
      </c>
      <c r="AX20" s="1" t="s">
        <v>81</v>
      </c>
      <c r="AY20" s="1" t="s">
        <v>81</v>
      </c>
      <c r="AZ20" s="1" t="s">
        <v>97</v>
      </c>
      <c r="BA20" s="1" t="s">
        <v>97</v>
      </c>
      <c r="BB20" s="1" t="s">
        <v>81</v>
      </c>
      <c r="BC20" s="1" t="s">
        <v>78</v>
      </c>
      <c r="BD20" s="1" t="s">
        <v>81</v>
      </c>
      <c r="BH20" s="1" t="s">
        <v>97</v>
      </c>
      <c r="BK20" s="1" t="s">
        <v>84</v>
      </c>
      <c r="BL20" s="1"/>
      <c r="BM20" s="1" t="s">
        <v>82</v>
      </c>
      <c r="BQ20" s="1">
        <v>1</v>
      </c>
      <c r="BR20" s="1"/>
      <c r="BS20" s="1">
        <v>1</v>
      </c>
      <c r="BT20" s="1"/>
      <c r="BU20" s="1" t="s">
        <v>87</v>
      </c>
      <c r="BV20" s="1" t="s">
        <v>80</v>
      </c>
      <c r="BW20" s="1" t="s">
        <v>80</v>
      </c>
      <c r="BX20" s="1" t="s">
        <v>81</v>
      </c>
      <c r="BY20" s="1" t="s">
        <v>87</v>
      </c>
      <c r="BZ20" s="1" t="s">
        <v>87</v>
      </c>
      <c r="CA20" s="1" t="s">
        <v>81</v>
      </c>
      <c r="CB20" s="1" t="s">
        <v>87</v>
      </c>
      <c r="CC20" s="1" t="s">
        <v>87</v>
      </c>
      <c r="CF20" s="1" t="s">
        <v>86</v>
      </c>
    </row>
    <row r="21" spans="1:84" ht="12.75" x14ac:dyDescent="0.35">
      <c r="A21" s="2">
        <v>43119.210878611106</v>
      </c>
      <c r="B21" s="1" t="s">
        <v>65</v>
      </c>
      <c r="C21" s="1"/>
      <c r="D21" s="1" t="s">
        <v>117</v>
      </c>
      <c r="E21" s="1"/>
      <c r="F21" s="1" t="s">
        <v>108</v>
      </c>
      <c r="G21" s="1"/>
      <c r="H21" s="1" t="s">
        <v>68</v>
      </c>
      <c r="I21" s="1"/>
      <c r="J21" s="1" t="s">
        <v>101</v>
      </c>
      <c r="K21" s="1"/>
      <c r="L21" s="1" t="s">
        <v>117</v>
      </c>
      <c r="M21" s="1"/>
      <c r="N21" s="1"/>
      <c r="O21" s="1" t="s">
        <v>91</v>
      </c>
      <c r="P21" s="1"/>
      <c r="Q21" s="1" t="s">
        <v>74</v>
      </c>
      <c r="R21" s="1" t="s">
        <v>72</v>
      </c>
      <c r="S21" s="1" t="s">
        <v>97</v>
      </c>
      <c r="T21" s="1" t="s">
        <v>74</v>
      </c>
      <c r="U21" s="1" t="s">
        <v>97</v>
      </c>
      <c r="V21" s="1" t="s">
        <v>97</v>
      </c>
      <c r="W21" s="1" t="s">
        <v>73</v>
      </c>
      <c r="X21" s="1" t="s">
        <v>73</v>
      </c>
      <c r="Y21" s="1" t="s">
        <v>97</v>
      </c>
      <c r="Z21" s="1" t="s">
        <v>97</v>
      </c>
      <c r="AA21" s="1" t="s">
        <v>74</v>
      </c>
      <c r="AB21" s="1" t="s">
        <v>74</v>
      </c>
      <c r="AC21" s="1" t="s">
        <v>74</v>
      </c>
      <c r="AD21" s="1" t="s">
        <v>97</v>
      </c>
      <c r="AE21" s="1" t="s">
        <v>74</v>
      </c>
      <c r="AF21" s="1" t="s">
        <v>74</v>
      </c>
      <c r="AJ21" s="1" t="s">
        <v>117</v>
      </c>
      <c r="AK21" s="1" t="s">
        <v>117</v>
      </c>
      <c r="AL21" s="1" t="s">
        <v>117</v>
      </c>
      <c r="AM21" s="1" t="s">
        <v>76</v>
      </c>
      <c r="AN21" s="1" t="s">
        <v>76</v>
      </c>
      <c r="AO21" s="1" t="s">
        <v>76</v>
      </c>
      <c r="AP21" s="1" t="s">
        <v>76</v>
      </c>
      <c r="AQ21" s="1" t="s">
        <v>76</v>
      </c>
      <c r="AR21" s="1" t="s">
        <v>76</v>
      </c>
      <c r="AS21" s="1" t="s">
        <v>117</v>
      </c>
      <c r="AT21" s="1"/>
      <c r="AU21" s="1" t="s">
        <v>78</v>
      </c>
      <c r="AV21" s="1" t="s">
        <v>81</v>
      </c>
      <c r="AW21" s="1" t="s">
        <v>81</v>
      </c>
      <c r="AX21" s="1" t="s">
        <v>78</v>
      </c>
      <c r="AY21" s="1" t="s">
        <v>86</v>
      </c>
      <c r="AZ21" s="1" t="s">
        <v>81</v>
      </c>
      <c r="BA21" s="1" t="s">
        <v>81</v>
      </c>
      <c r="BB21" s="1" t="s">
        <v>80</v>
      </c>
      <c r="BC21" s="1" t="s">
        <v>79</v>
      </c>
      <c r="BD21" s="1" t="s">
        <v>78</v>
      </c>
      <c r="BH21" s="1" t="s">
        <v>84</v>
      </c>
      <c r="BK21" s="1" t="s">
        <v>84</v>
      </c>
      <c r="BL21" s="1"/>
      <c r="BM21" s="1" t="s">
        <v>97</v>
      </c>
      <c r="BU21" s="1" t="s">
        <v>87</v>
      </c>
      <c r="BV21" s="1" t="s">
        <v>87</v>
      </c>
      <c r="BW21" s="1" t="s">
        <v>81</v>
      </c>
      <c r="BX21" s="1" t="s">
        <v>87</v>
      </c>
      <c r="BY21" s="1" t="s">
        <v>87</v>
      </c>
      <c r="BZ21" s="1" t="s">
        <v>87</v>
      </c>
      <c r="CA21" s="1" t="s">
        <v>87</v>
      </c>
      <c r="CB21" s="1" t="s">
        <v>81</v>
      </c>
      <c r="CC21" s="1" t="s">
        <v>81</v>
      </c>
      <c r="CF21" s="1" t="s">
        <v>86</v>
      </c>
    </row>
    <row r="22" spans="1:84" ht="12.75" x14ac:dyDescent="0.35">
      <c r="A22" s="2">
        <v>43119.218447476851</v>
      </c>
      <c r="B22" s="1" t="s">
        <v>65</v>
      </c>
      <c r="C22" s="1"/>
      <c r="D22" s="1" t="s">
        <v>107</v>
      </c>
      <c r="E22" s="1"/>
      <c r="F22" s="1" t="s">
        <v>67</v>
      </c>
      <c r="G22" s="1"/>
      <c r="H22" s="1" t="s">
        <v>68</v>
      </c>
      <c r="I22" s="1"/>
      <c r="J22" s="1" t="s">
        <v>101</v>
      </c>
      <c r="K22" s="1"/>
      <c r="L22" s="1" t="s">
        <v>125</v>
      </c>
      <c r="M22" s="1"/>
      <c r="N22" s="1"/>
      <c r="O22" s="1" t="s">
        <v>91</v>
      </c>
      <c r="P22" s="1"/>
      <c r="Q22" s="1" t="s">
        <v>74</v>
      </c>
      <c r="R22" s="1" t="s">
        <v>73</v>
      </c>
      <c r="S22" s="1" t="s">
        <v>72</v>
      </c>
      <c r="T22" s="1" t="s">
        <v>72</v>
      </c>
      <c r="U22" s="1" t="s">
        <v>74</v>
      </c>
      <c r="V22" s="1" t="s">
        <v>72</v>
      </c>
      <c r="W22" s="1" t="s">
        <v>73</v>
      </c>
      <c r="X22" s="1" t="s">
        <v>73</v>
      </c>
      <c r="Y22" s="1" t="s">
        <v>72</v>
      </c>
      <c r="Z22" s="1" t="s">
        <v>73</v>
      </c>
      <c r="AA22" s="1" t="s">
        <v>73</v>
      </c>
      <c r="AB22" s="1" t="s">
        <v>72</v>
      </c>
      <c r="AC22" s="1" t="s">
        <v>72</v>
      </c>
      <c r="AD22" s="1" t="s">
        <v>73</v>
      </c>
      <c r="AE22" s="1" t="s">
        <v>72</v>
      </c>
      <c r="AF22" s="1" t="s">
        <v>74</v>
      </c>
      <c r="AG22" s="1" t="s">
        <v>74</v>
      </c>
      <c r="AH22" s="1" t="s">
        <v>126</v>
      </c>
      <c r="AI22" s="1"/>
      <c r="AJ22" s="1" t="s">
        <v>125</v>
      </c>
      <c r="AK22" s="1" t="s">
        <v>107</v>
      </c>
      <c r="AL22" s="1" t="s">
        <v>107</v>
      </c>
      <c r="AM22" s="1" t="s">
        <v>76</v>
      </c>
      <c r="AN22" s="1" t="s">
        <v>76</v>
      </c>
      <c r="AO22" s="1" t="s">
        <v>76</v>
      </c>
      <c r="AP22" s="1" t="s">
        <v>76</v>
      </c>
      <c r="AQ22" s="1" t="s">
        <v>76</v>
      </c>
      <c r="AR22" s="1" t="s">
        <v>76</v>
      </c>
      <c r="AS22" s="1" t="s">
        <v>76</v>
      </c>
      <c r="AT22" s="1"/>
      <c r="AU22" s="1" t="s">
        <v>78</v>
      </c>
      <c r="AV22" s="1" t="s">
        <v>81</v>
      </c>
      <c r="AW22" s="1" t="s">
        <v>78</v>
      </c>
      <c r="AX22" s="1" t="s">
        <v>80</v>
      </c>
      <c r="AY22" s="1" t="s">
        <v>78</v>
      </c>
      <c r="AZ22" s="1" t="s">
        <v>78</v>
      </c>
      <c r="BA22" s="1" t="s">
        <v>78</v>
      </c>
      <c r="BB22" s="1" t="s">
        <v>78</v>
      </c>
      <c r="BC22" s="1" t="s">
        <v>78</v>
      </c>
      <c r="BD22" s="1" t="s">
        <v>78</v>
      </c>
      <c r="BH22" s="1" t="s">
        <v>84</v>
      </c>
      <c r="BK22" s="1" t="s">
        <v>84</v>
      </c>
      <c r="BL22" s="1"/>
      <c r="BM22" s="1" t="s">
        <v>82</v>
      </c>
      <c r="BU22" s="1" t="s">
        <v>86</v>
      </c>
      <c r="BV22" s="1" t="s">
        <v>86</v>
      </c>
      <c r="BW22" s="1" t="s">
        <v>86</v>
      </c>
      <c r="BX22" s="1" t="s">
        <v>87</v>
      </c>
      <c r="BY22" s="1" t="s">
        <v>87</v>
      </c>
      <c r="BZ22" s="1" t="s">
        <v>87</v>
      </c>
      <c r="CA22" s="1" t="s">
        <v>86</v>
      </c>
      <c r="CB22" s="1" t="s">
        <v>87</v>
      </c>
      <c r="CC22" s="1" t="s">
        <v>87</v>
      </c>
      <c r="CF22" s="1" t="s">
        <v>86</v>
      </c>
    </row>
    <row r="23" spans="1:84" ht="12.75" x14ac:dyDescent="0.35">
      <c r="A23" s="2">
        <v>43119.527999907412</v>
      </c>
      <c r="B23" s="1" t="s">
        <v>65</v>
      </c>
      <c r="C23" s="1"/>
      <c r="D23" s="1" t="s">
        <v>127</v>
      </c>
      <c r="E23" s="1"/>
      <c r="F23" s="1" t="s">
        <v>67</v>
      </c>
      <c r="G23" s="1"/>
      <c r="H23" s="1" t="s">
        <v>68</v>
      </c>
      <c r="I23" s="1"/>
      <c r="J23" s="1" t="s">
        <v>128</v>
      </c>
      <c r="K23" s="1"/>
      <c r="L23" s="1" t="s">
        <v>77</v>
      </c>
      <c r="M23" s="1"/>
      <c r="N23" s="1"/>
      <c r="O23" s="1" t="s">
        <v>91</v>
      </c>
      <c r="P23" s="1"/>
      <c r="Q23" s="1" t="s">
        <v>74</v>
      </c>
      <c r="R23" s="1" t="s">
        <v>72</v>
      </c>
      <c r="S23" s="1" t="s">
        <v>74</v>
      </c>
      <c r="T23" s="1" t="s">
        <v>74</v>
      </c>
      <c r="U23" s="1" t="s">
        <v>74</v>
      </c>
      <c r="V23" s="1" t="s">
        <v>74</v>
      </c>
      <c r="W23" s="1" t="s">
        <v>72</v>
      </c>
      <c r="X23" s="1" t="s">
        <v>73</v>
      </c>
      <c r="Y23" s="1" t="s">
        <v>72</v>
      </c>
      <c r="Z23" s="1" t="s">
        <v>73</v>
      </c>
      <c r="AA23" s="1" t="s">
        <v>74</v>
      </c>
      <c r="AB23" s="1" t="s">
        <v>74</v>
      </c>
      <c r="AC23" s="1" t="s">
        <v>74</v>
      </c>
      <c r="AD23" s="1" t="s">
        <v>72</v>
      </c>
      <c r="AE23" s="1" t="s">
        <v>74</v>
      </c>
      <c r="AF23" s="1" t="s">
        <v>74</v>
      </c>
      <c r="AJ23" s="1" t="s">
        <v>76</v>
      </c>
      <c r="AK23" s="1" t="s">
        <v>76</v>
      </c>
      <c r="AL23" s="1" t="s">
        <v>76</v>
      </c>
      <c r="AM23" s="1" t="s">
        <v>76</v>
      </c>
      <c r="AN23" s="1" t="s">
        <v>76</v>
      </c>
      <c r="AO23" s="1" t="s">
        <v>76</v>
      </c>
      <c r="AP23" s="1" t="s">
        <v>76</v>
      </c>
      <c r="AQ23" s="1" t="s">
        <v>76</v>
      </c>
      <c r="AR23" s="1" t="s">
        <v>76</v>
      </c>
      <c r="AS23" s="1" t="s">
        <v>76</v>
      </c>
      <c r="AT23" s="1"/>
      <c r="AU23" s="1" t="s">
        <v>78</v>
      </c>
      <c r="AV23" s="1" t="s">
        <v>78</v>
      </c>
      <c r="AW23" s="1" t="s">
        <v>80</v>
      </c>
      <c r="AX23" s="1" t="s">
        <v>80</v>
      </c>
      <c r="AY23" s="1" t="s">
        <v>81</v>
      </c>
      <c r="AZ23" s="1" t="s">
        <v>81</v>
      </c>
      <c r="BA23" s="1" t="s">
        <v>78</v>
      </c>
      <c r="BB23" s="1" t="s">
        <v>81</v>
      </c>
      <c r="BC23" s="1" t="s">
        <v>80</v>
      </c>
      <c r="BD23" s="1" t="s">
        <v>78</v>
      </c>
      <c r="BE23" s="1" t="s">
        <v>129</v>
      </c>
      <c r="BF23" s="1" t="s">
        <v>130</v>
      </c>
      <c r="BG23" s="1"/>
      <c r="BH23" s="1" t="s">
        <v>84</v>
      </c>
      <c r="BI23" s="1" t="s">
        <v>131</v>
      </c>
      <c r="BJ23" s="1"/>
      <c r="BK23" s="1" t="s">
        <v>84</v>
      </c>
      <c r="BL23" s="1"/>
      <c r="BM23" s="1" t="s">
        <v>97</v>
      </c>
      <c r="BN23" s="1" t="s">
        <v>132</v>
      </c>
      <c r="BO23" s="1"/>
      <c r="BP23" s="1"/>
      <c r="BQ23" s="1">
        <v>1</v>
      </c>
      <c r="BR23" s="1"/>
      <c r="BS23" s="1">
        <v>1</v>
      </c>
      <c r="BT23" s="1"/>
      <c r="BU23" s="1" t="s">
        <v>87</v>
      </c>
      <c r="BV23" s="1" t="s">
        <v>87</v>
      </c>
      <c r="BW23" s="1" t="s">
        <v>87</v>
      </c>
      <c r="BX23" s="1" t="s">
        <v>87</v>
      </c>
      <c r="BY23" s="1" t="s">
        <v>87</v>
      </c>
      <c r="BZ23" s="1" t="s">
        <v>87</v>
      </c>
      <c r="CA23" s="1" t="s">
        <v>87</v>
      </c>
      <c r="CB23" s="1" t="s">
        <v>79</v>
      </c>
      <c r="CC23" s="1" t="s">
        <v>79</v>
      </c>
      <c r="CD23" s="1" t="s">
        <v>133</v>
      </c>
      <c r="CE23" s="1"/>
      <c r="CF23" s="1" t="s">
        <v>86</v>
      </c>
    </row>
    <row r="24" spans="1:84" ht="12.75" x14ac:dyDescent="0.35">
      <c r="A24" s="2">
        <v>43119.610115844909</v>
      </c>
      <c r="B24" s="1" t="s">
        <v>65</v>
      </c>
      <c r="C24" s="1"/>
      <c r="D24" s="1" t="s">
        <v>66</v>
      </c>
      <c r="E24" s="1"/>
      <c r="F24" s="1" t="s">
        <v>134</v>
      </c>
      <c r="G24" s="1"/>
      <c r="H24" s="1" t="s">
        <v>68</v>
      </c>
      <c r="I24" s="1"/>
      <c r="J24" s="1" t="s">
        <v>101</v>
      </c>
      <c r="K24" s="1"/>
      <c r="L24" s="1" t="s">
        <v>77</v>
      </c>
      <c r="M24" s="1"/>
      <c r="N24" s="1"/>
      <c r="O24" s="1" t="s">
        <v>91</v>
      </c>
      <c r="P24" s="1"/>
      <c r="Q24" s="1" t="s">
        <v>74</v>
      </c>
      <c r="R24" s="1" t="s">
        <v>73</v>
      </c>
      <c r="S24" s="1" t="s">
        <v>74</v>
      </c>
      <c r="T24" s="1" t="s">
        <v>72</v>
      </c>
      <c r="U24" s="1" t="s">
        <v>72</v>
      </c>
      <c r="V24" s="1" t="s">
        <v>74</v>
      </c>
      <c r="W24" s="1" t="s">
        <v>73</v>
      </c>
      <c r="X24" s="1" t="s">
        <v>73</v>
      </c>
      <c r="Y24" s="1" t="s">
        <v>97</v>
      </c>
      <c r="Z24" s="1" t="s">
        <v>97</v>
      </c>
      <c r="AA24" s="1" t="s">
        <v>73</v>
      </c>
      <c r="AB24" s="1" t="s">
        <v>72</v>
      </c>
      <c r="AC24" s="1" t="s">
        <v>74</v>
      </c>
      <c r="AD24" s="1" t="s">
        <v>97</v>
      </c>
      <c r="AE24" s="1" t="s">
        <v>74</v>
      </c>
      <c r="AF24" s="1" t="s">
        <v>72</v>
      </c>
      <c r="AJ24" s="1" t="s">
        <v>94</v>
      </c>
      <c r="AK24" s="1" t="s">
        <v>94</v>
      </c>
      <c r="AL24" s="1" t="s">
        <v>76</v>
      </c>
      <c r="AM24" s="1" t="s">
        <v>94</v>
      </c>
      <c r="AN24" s="1" t="s">
        <v>135</v>
      </c>
      <c r="AO24" s="1" t="s">
        <v>135</v>
      </c>
      <c r="AP24" s="1" t="s">
        <v>135</v>
      </c>
      <c r="AQ24" s="1" t="s">
        <v>135</v>
      </c>
      <c r="AR24" s="1" t="s">
        <v>93</v>
      </c>
      <c r="AS24" s="1" t="s">
        <v>94</v>
      </c>
      <c r="AT24" s="1"/>
      <c r="AU24" s="1" t="s">
        <v>78</v>
      </c>
      <c r="AV24" s="1" t="s">
        <v>81</v>
      </c>
      <c r="AW24" s="1" t="s">
        <v>97</v>
      </c>
      <c r="AX24" s="1" t="s">
        <v>78</v>
      </c>
      <c r="AY24" s="1" t="s">
        <v>78</v>
      </c>
      <c r="AZ24" s="1" t="s">
        <v>78</v>
      </c>
      <c r="BA24" s="1" t="s">
        <v>78</v>
      </c>
      <c r="BB24" s="1" t="s">
        <v>97</v>
      </c>
      <c r="BC24" s="1" t="s">
        <v>78</v>
      </c>
      <c r="BD24" s="1" t="s">
        <v>81</v>
      </c>
      <c r="BE24" s="1" t="s">
        <v>136</v>
      </c>
      <c r="BH24" s="1" t="s">
        <v>84</v>
      </c>
      <c r="BI24" s="1" t="s">
        <v>137</v>
      </c>
      <c r="BJ24" s="1"/>
      <c r="BK24" s="1" t="s">
        <v>84</v>
      </c>
      <c r="BL24" s="1"/>
      <c r="BM24" s="1" t="s">
        <v>84</v>
      </c>
      <c r="BN24" s="1" t="s">
        <v>138</v>
      </c>
      <c r="BO24" s="1"/>
      <c r="BP24" s="1"/>
      <c r="BQ24" s="1">
        <v>3</v>
      </c>
      <c r="BR24" s="1"/>
      <c r="BS24" s="1">
        <v>1</v>
      </c>
      <c r="BT24" s="1"/>
      <c r="BU24" s="1" t="s">
        <v>87</v>
      </c>
      <c r="BV24" s="1" t="s">
        <v>81</v>
      </c>
      <c r="BW24" s="1" t="s">
        <v>87</v>
      </c>
      <c r="BX24" s="1" t="s">
        <v>87</v>
      </c>
      <c r="BY24" s="1" t="s">
        <v>87</v>
      </c>
      <c r="BZ24" s="1" t="s">
        <v>87</v>
      </c>
      <c r="CA24" s="1" t="s">
        <v>87</v>
      </c>
      <c r="CB24" s="1" t="s">
        <v>81</v>
      </c>
      <c r="CC24" s="1" t="s">
        <v>81</v>
      </c>
      <c r="CD24" s="1" t="s">
        <v>139</v>
      </c>
      <c r="CE24" s="1"/>
      <c r="CF24" s="1" t="s">
        <v>86</v>
      </c>
    </row>
    <row r="25" spans="1:84" ht="12.75" x14ac:dyDescent="0.35">
      <c r="A25" s="2">
        <v>43119.62275800926</v>
      </c>
      <c r="B25" s="1" t="s">
        <v>65</v>
      </c>
      <c r="C25" s="1"/>
      <c r="D25" s="1" t="s">
        <v>66</v>
      </c>
      <c r="E25" s="1"/>
      <c r="F25" s="1" t="s">
        <v>67</v>
      </c>
      <c r="G25" s="1"/>
      <c r="H25" s="1" t="s">
        <v>68</v>
      </c>
      <c r="I25" s="1"/>
      <c r="J25" s="1" t="s">
        <v>101</v>
      </c>
      <c r="K25" s="1"/>
      <c r="L25" s="1" t="s">
        <v>77</v>
      </c>
      <c r="M25" s="1"/>
      <c r="N25" s="1"/>
      <c r="O25" s="1" t="s">
        <v>140</v>
      </c>
      <c r="P25" s="1"/>
      <c r="Q25" s="1" t="s">
        <v>72</v>
      </c>
      <c r="R25" s="1" t="s">
        <v>72</v>
      </c>
      <c r="S25" s="1" t="s">
        <v>72</v>
      </c>
      <c r="T25" s="1" t="s">
        <v>73</v>
      </c>
      <c r="U25" s="1" t="s">
        <v>73</v>
      </c>
      <c r="V25" s="1" t="s">
        <v>73</v>
      </c>
      <c r="W25" s="1" t="s">
        <v>73</v>
      </c>
      <c r="X25" s="1" t="s">
        <v>73</v>
      </c>
      <c r="Y25" s="1" t="s">
        <v>73</v>
      </c>
      <c r="Z25" s="1" t="s">
        <v>73</v>
      </c>
      <c r="AA25" s="1" t="s">
        <v>73</v>
      </c>
      <c r="AB25" s="1" t="s">
        <v>72</v>
      </c>
      <c r="AC25" s="1" t="s">
        <v>72</v>
      </c>
      <c r="AD25" s="1" t="s">
        <v>73</v>
      </c>
      <c r="AE25" s="1" t="s">
        <v>72</v>
      </c>
      <c r="AF25" s="1" t="s">
        <v>73</v>
      </c>
      <c r="AG25" s="1" t="s">
        <v>97</v>
      </c>
      <c r="AJ25" s="1" t="s">
        <v>94</v>
      </c>
      <c r="AK25" s="1" t="s">
        <v>94</v>
      </c>
      <c r="AL25" s="1" t="s">
        <v>76</v>
      </c>
      <c r="AM25" s="1" t="s">
        <v>76</v>
      </c>
      <c r="AN25" s="1" t="s">
        <v>94</v>
      </c>
      <c r="AO25" s="1" t="s">
        <v>76</v>
      </c>
      <c r="AP25" s="1" t="s">
        <v>94</v>
      </c>
      <c r="AQ25" s="1" t="s">
        <v>76</v>
      </c>
      <c r="AR25" s="1" t="s">
        <v>76</v>
      </c>
      <c r="AS25" s="1" t="s">
        <v>76</v>
      </c>
      <c r="AT25" s="1"/>
      <c r="AU25" s="1" t="s">
        <v>81</v>
      </c>
      <c r="AV25" s="1" t="s">
        <v>80</v>
      </c>
      <c r="AW25" s="1" t="s">
        <v>86</v>
      </c>
      <c r="AX25" s="1" t="s">
        <v>78</v>
      </c>
      <c r="AY25" s="1" t="s">
        <v>78</v>
      </c>
      <c r="AZ25" s="1" t="s">
        <v>97</v>
      </c>
      <c r="BA25" s="1" t="s">
        <v>97</v>
      </c>
      <c r="BB25" s="1" t="s">
        <v>97</v>
      </c>
      <c r="BC25" s="1" t="s">
        <v>97</v>
      </c>
      <c r="BD25" s="1" t="s">
        <v>97</v>
      </c>
      <c r="BH25" s="1" t="s">
        <v>82</v>
      </c>
      <c r="BI25" s="1" t="s">
        <v>141</v>
      </c>
      <c r="BJ25" s="1"/>
      <c r="BK25" s="1" t="s">
        <v>84</v>
      </c>
      <c r="BL25" s="1"/>
      <c r="BM25" s="1" t="s">
        <v>82</v>
      </c>
      <c r="BQ25" s="1">
        <v>1</v>
      </c>
      <c r="BR25" s="1"/>
      <c r="BS25" s="1">
        <v>1</v>
      </c>
      <c r="BT25" s="1"/>
      <c r="BU25" s="1" t="s">
        <v>81</v>
      </c>
      <c r="BV25" s="1" t="s">
        <v>81</v>
      </c>
      <c r="BW25" s="1" t="s">
        <v>81</v>
      </c>
      <c r="BX25" s="1" t="s">
        <v>81</v>
      </c>
      <c r="BY25" s="1" t="s">
        <v>87</v>
      </c>
      <c r="BZ25" s="1" t="s">
        <v>87</v>
      </c>
      <c r="CA25" s="1" t="s">
        <v>87</v>
      </c>
      <c r="CB25" s="1" t="s">
        <v>87</v>
      </c>
      <c r="CC25" s="1" t="s">
        <v>87</v>
      </c>
      <c r="CF25" s="1" t="s">
        <v>81</v>
      </c>
    </row>
    <row r="26" spans="1:84" ht="12.75" x14ac:dyDescent="0.35">
      <c r="A26" s="2">
        <v>43119.635731759263</v>
      </c>
      <c r="B26" s="1" t="s">
        <v>65</v>
      </c>
      <c r="C26" s="1"/>
      <c r="D26" s="1" t="s">
        <v>66</v>
      </c>
      <c r="E26" s="1"/>
      <c r="F26" s="1" t="s">
        <v>67</v>
      </c>
      <c r="G26" s="1"/>
      <c r="H26" s="1" t="s">
        <v>68</v>
      </c>
      <c r="I26" s="1"/>
      <c r="J26" s="1" t="s">
        <v>101</v>
      </c>
      <c r="K26" s="1"/>
      <c r="L26" s="1" t="s">
        <v>70</v>
      </c>
      <c r="M26" s="1"/>
      <c r="N26" s="1"/>
      <c r="O26" s="1" t="s">
        <v>124</v>
      </c>
      <c r="P26" s="1"/>
      <c r="Q26" s="1" t="s">
        <v>73</v>
      </c>
      <c r="R26" s="1" t="s">
        <v>72</v>
      </c>
      <c r="S26" s="1" t="s">
        <v>74</v>
      </c>
      <c r="T26" s="1" t="s">
        <v>74</v>
      </c>
      <c r="U26" s="1" t="s">
        <v>73</v>
      </c>
      <c r="V26" s="1" t="s">
        <v>73</v>
      </c>
      <c r="W26" s="1" t="s">
        <v>72</v>
      </c>
      <c r="X26" s="1" t="s">
        <v>73</v>
      </c>
      <c r="Y26" s="1" t="s">
        <v>73</v>
      </c>
      <c r="Z26" s="1" t="s">
        <v>74</v>
      </c>
      <c r="AA26" s="1" t="s">
        <v>72</v>
      </c>
      <c r="AB26" s="1" t="s">
        <v>74</v>
      </c>
      <c r="AC26" s="1" t="s">
        <v>73</v>
      </c>
      <c r="AD26" s="1" t="s">
        <v>73</v>
      </c>
      <c r="AE26" s="1" t="s">
        <v>73</v>
      </c>
      <c r="AF26" s="1" t="s">
        <v>74</v>
      </c>
      <c r="AJ26" s="1" t="s">
        <v>142</v>
      </c>
      <c r="AK26" s="1" t="s">
        <v>76</v>
      </c>
      <c r="AL26" s="1" t="s">
        <v>76</v>
      </c>
      <c r="AM26" s="1" t="s">
        <v>76</v>
      </c>
      <c r="AN26" s="1" t="s">
        <v>76</v>
      </c>
      <c r="AO26" s="1" t="s">
        <v>76</v>
      </c>
      <c r="AP26" s="1" t="s">
        <v>76</v>
      </c>
      <c r="AQ26" s="1" t="s">
        <v>76</v>
      </c>
      <c r="AR26" s="1" t="s">
        <v>93</v>
      </c>
      <c r="AS26" s="1" t="s">
        <v>107</v>
      </c>
      <c r="AT26" s="1"/>
      <c r="AU26" s="1" t="s">
        <v>78</v>
      </c>
      <c r="AV26" s="1" t="s">
        <v>79</v>
      </c>
      <c r="AW26" s="1" t="s">
        <v>81</v>
      </c>
      <c r="AX26" s="1" t="s">
        <v>81</v>
      </c>
      <c r="AY26" s="1" t="s">
        <v>79</v>
      </c>
      <c r="AZ26" s="1" t="s">
        <v>80</v>
      </c>
      <c r="BA26" s="1" t="s">
        <v>81</v>
      </c>
      <c r="BB26" s="1" t="s">
        <v>81</v>
      </c>
      <c r="BC26" s="1" t="s">
        <v>81</v>
      </c>
      <c r="BD26" s="1" t="s">
        <v>78</v>
      </c>
      <c r="BH26" s="1" t="s">
        <v>82</v>
      </c>
      <c r="BK26" s="1" t="s">
        <v>84</v>
      </c>
      <c r="BL26" s="1"/>
      <c r="BM26" s="1" t="s">
        <v>82</v>
      </c>
      <c r="BQ26" s="1">
        <v>1</v>
      </c>
      <c r="BR26" s="1"/>
      <c r="BS26" s="1">
        <v>2</v>
      </c>
      <c r="BT26" s="1"/>
      <c r="BU26" s="1" t="s">
        <v>87</v>
      </c>
      <c r="BV26" s="1" t="s">
        <v>86</v>
      </c>
      <c r="BW26" s="1" t="s">
        <v>86</v>
      </c>
      <c r="BX26" s="1" t="s">
        <v>87</v>
      </c>
      <c r="BY26" s="1" t="s">
        <v>87</v>
      </c>
      <c r="BZ26" s="1" t="s">
        <v>87</v>
      </c>
      <c r="CA26" s="1" t="s">
        <v>87</v>
      </c>
      <c r="CB26" s="1" t="s">
        <v>87</v>
      </c>
      <c r="CC26" s="1" t="s">
        <v>87</v>
      </c>
      <c r="CF26" s="1" t="s">
        <v>86</v>
      </c>
    </row>
    <row r="27" spans="1:84" ht="12.75" x14ac:dyDescent="0.35">
      <c r="A27" s="2">
        <v>43119.700657175927</v>
      </c>
      <c r="B27" s="1" t="s">
        <v>65</v>
      </c>
      <c r="C27" s="1"/>
      <c r="D27" s="1" t="s">
        <v>66</v>
      </c>
      <c r="E27" s="1"/>
      <c r="F27" s="1" t="s">
        <v>143</v>
      </c>
      <c r="G27" s="1"/>
      <c r="H27" s="1" t="s">
        <v>68</v>
      </c>
      <c r="I27" s="1"/>
      <c r="J27" s="1" t="s">
        <v>69</v>
      </c>
      <c r="K27" s="1"/>
      <c r="L27" s="1" t="s">
        <v>77</v>
      </c>
      <c r="M27" s="1"/>
      <c r="N27" s="1"/>
      <c r="O27" s="1" t="s">
        <v>91</v>
      </c>
      <c r="P27" s="1"/>
      <c r="Q27" s="1" t="s">
        <v>74</v>
      </c>
      <c r="R27" s="1" t="s">
        <v>72</v>
      </c>
      <c r="S27" s="1" t="s">
        <v>74</v>
      </c>
      <c r="T27" s="1" t="s">
        <v>74</v>
      </c>
      <c r="U27" s="1" t="s">
        <v>74</v>
      </c>
      <c r="V27" s="1" t="s">
        <v>74</v>
      </c>
      <c r="W27" s="1" t="s">
        <v>73</v>
      </c>
      <c r="X27" s="1" t="s">
        <v>72</v>
      </c>
      <c r="Y27" s="1" t="s">
        <v>72</v>
      </c>
      <c r="Z27" s="1" t="s">
        <v>72</v>
      </c>
      <c r="AA27" s="1" t="s">
        <v>74</v>
      </c>
      <c r="AB27" s="1" t="s">
        <v>72</v>
      </c>
      <c r="AC27" s="1" t="s">
        <v>72</v>
      </c>
      <c r="AD27" s="1" t="s">
        <v>73</v>
      </c>
      <c r="AE27" s="1" t="s">
        <v>72</v>
      </c>
      <c r="AF27" s="1" t="s">
        <v>74</v>
      </c>
      <c r="AH27" s="1" t="s">
        <v>144</v>
      </c>
      <c r="AI27" s="1"/>
      <c r="AJ27" s="1" t="s">
        <v>76</v>
      </c>
      <c r="AK27" s="1" t="s">
        <v>76</v>
      </c>
      <c r="AL27" s="1" t="s">
        <v>76</v>
      </c>
      <c r="AM27" s="1" t="s">
        <v>76</v>
      </c>
      <c r="AN27" s="1" t="s">
        <v>76</v>
      </c>
      <c r="AO27" s="1" t="s">
        <v>76</v>
      </c>
      <c r="AP27" s="1" t="s">
        <v>76</v>
      </c>
      <c r="AQ27" s="1" t="s">
        <v>76</v>
      </c>
      <c r="AR27" s="1" t="s">
        <v>76</v>
      </c>
      <c r="AS27" s="1" t="s">
        <v>76</v>
      </c>
      <c r="AT27" s="1"/>
      <c r="AU27" s="1" t="s">
        <v>78</v>
      </c>
      <c r="AV27" s="1" t="s">
        <v>78</v>
      </c>
      <c r="AW27" s="1" t="s">
        <v>78</v>
      </c>
      <c r="AX27" s="1" t="s">
        <v>78</v>
      </c>
      <c r="AY27" s="1" t="s">
        <v>78</v>
      </c>
      <c r="AZ27" s="1" t="s">
        <v>78</v>
      </c>
      <c r="BA27" s="1" t="s">
        <v>78</v>
      </c>
      <c r="BB27" s="1" t="s">
        <v>78</v>
      </c>
      <c r="BC27" s="1" t="s">
        <v>78</v>
      </c>
      <c r="BD27" s="1" t="s">
        <v>78</v>
      </c>
      <c r="BE27" s="1" t="s">
        <v>145</v>
      </c>
      <c r="BH27" s="1" t="s">
        <v>84</v>
      </c>
      <c r="BI27" s="1" t="s">
        <v>146</v>
      </c>
      <c r="BJ27" s="1"/>
      <c r="BK27" s="1" t="s">
        <v>82</v>
      </c>
      <c r="BL27" s="1"/>
      <c r="BM27" s="1" t="s">
        <v>97</v>
      </c>
      <c r="BN27" s="1" t="s">
        <v>147</v>
      </c>
      <c r="BO27" s="1"/>
      <c r="BP27" s="1"/>
      <c r="BQ27" s="1">
        <v>2</v>
      </c>
      <c r="BR27" s="1"/>
      <c r="BS27" s="1">
        <v>2</v>
      </c>
      <c r="BT27" s="1"/>
      <c r="BU27" s="1" t="s">
        <v>81</v>
      </c>
      <c r="BV27" s="1" t="s">
        <v>81</v>
      </c>
      <c r="BW27" s="1" t="s">
        <v>81</v>
      </c>
      <c r="BX27" s="1" t="s">
        <v>81</v>
      </c>
      <c r="BY27" s="1" t="s">
        <v>81</v>
      </c>
      <c r="BZ27" s="1" t="s">
        <v>81</v>
      </c>
      <c r="CA27" s="1" t="s">
        <v>81</v>
      </c>
      <c r="CB27" s="1" t="s">
        <v>81</v>
      </c>
      <c r="CC27" s="1" t="s">
        <v>81</v>
      </c>
      <c r="CD27" s="1" t="s">
        <v>148</v>
      </c>
      <c r="CE27" s="1"/>
      <c r="CF27" s="1" t="s">
        <v>79</v>
      </c>
    </row>
    <row r="28" spans="1:84" ht="12.75" x14ac:dyDescent="0.35">
      <c r="A28" s="2">
        <v>43119.716912372685</v>
      </c>
      <c r="B28" s="1" t="s">
        <v>65</v>
      </c>
      <c r="C28" s="1"/>
      <c r="D28" s="1" t="s">
        <v>66</v>
      </c>
      <c r="E28" s="1"/>
      <c r="F28" s="1" t="s">
        <v>67</v>
      </c>
      <c r="G28" s="1"/>
      <c r="H28" s="1" t="s">
        <v>68</v>
      </c>
      <c r="I28" s="1"/>
      <c r="J28" s="1" t="s">
        <v>69</v>
      </c>
      <c r="K28" s="1"/>
      <c r="L28" s="1" t="s">
        <v>70</v>
      </c>
      <c r="M28" s="1"/>
      <c r="N28" s="1"/>
      <c r="O28" s="1" t="s">
        <v>71</v>
      </c>
      <c r="P28" s="1"/>
      <c r="Q28" s="1" t="s">
        <v>72</v>
      </c>
      <c r="R28" s="1" t="s">
        <v>73</v>
      </c>
      <c r="S28" s="1" t="s">
        <v>72</v>
      </c>
      <c r="T28" s="1" t="s">
        <v>72</v>
      </c>
      <c r="U28" s="1" t="s">
        <v>72</v>
      </c>
      <c r="V28" s="1" t="s">
        <v>72</v>
      </c>
      <c r="W28" s="1" t="s">
        <v>73</v>
      </c>
      <c r="X28" s="1" t="s">
        <v>73</v>
      </c>
      <c r="Y28" s="1" t="s">
        <v>72</v>
      </c>
      <c r="Z28" s="1" t="s">
        <v>73</v>
      </c>
      <c r="AA28" s="1" t="s">
        <v>73</v>
      </c>
      <c r="AB28" s="1" t="s">
        <v>74</v>
      </c>
      <c r="AC28" s="1" t="s">
        <v>74</v>
      </c>
      <c r="AD28" s="1" t="s">
        <v>72</v>
      </c>
      <c r="AE28" s="1" t="s">
        <v>72</v>
      </c>
      <c r="AF28" s="1" t="s">
        <v>72</v>
      </c>
      <c r="AG28" s="1" t="s">
        <v>74</v>
      </c>
      <c r="AH28" s="1" t="s">
        <v>149</v>
      </c>
      <c r="AI28" s="1"/>
      <c r="AJ28" s="1" t="s">
        <v>76</v>
      </c>
      <c r="AK28" s="1" t="s">
        <v>70</v>
      </c>
      <c r="AL28" s="1" t="s">
        <v>76</v>
      </c>
      <c r="AM28" s="1" t="s">
        <v>76</v>
      </c>
      <c r="AN28" s="1" t="s">
        <v>76</v>
      </c>
      <c r="AO28" s="1" t="s">
        <v>76</v>
      </c>
      <c r="AP28" s="1" t="s">
        <v>76</v>
      </c>
      <c r="AQ28" s="1" t="s">
        <v>76</v>
      </c>
      <c r="AR28" s="1" t="s">
        <v>94</v>
      </c>
      <c r="AS28" s="1" t="s">
        <v>70</v>
      </c>
      <c r="AT28" s="1"/>
      <c r="AU28" s="1" t="s">
        <v>81</v>
      </c>
      <c r="AV28" s="1" t="s">
        <v>81</v>
      </c>
      <c r="AW28" s="1" t="s">
        <v>80</v>
      </c>
      <c r="AX28" s="1" t="s">
        <v>81</v>
      </c>
      <c r="AY28" s="1" t="s">
        <v>86</v>
      </c>
      <c r="AZ28" s="1" t="s">
        <v>80</v>
      </c>
      <c r="BA28" s="1" t="s">
        <v>80</v>
      </c>
      <c r="BB28" s="1" t="s">
        <v>81</v>
      </c>
      <c r="BC28" s="1" t="s">
        <v>81</v>
      </c>
      <c r="BD28" s="1" t="s">
        <v>78</v>
      </c>
      <c r="BE28" s="1" t="s">
        <v>150</v>
      </c>
      <c r="BF28" s="1" t="s">
        <v>151</v>
      </c>
      <c r="BG28" s="1"/>
      <c r="BH28" s="1" t="s">
        <v>84</v>
      </c>
      <c r="BI28" s="1" t="s">
        <v>152</v>
      </c>
      <c r="BJ28" s="1"/>
      <c r="BK28" s="1" t="s">
        <v>84</v>
      </c>
      <c r="BL28" s="1"/>
      <c r="BM28" s="1" t="s">
        <v>84</v>
      </c>
      <c r="BN28" s="1" t="s">
        <v>153</v>
      </c>
      <c r="BO28" s="1"/>
      <c r="BP28" s="1"/>
      <c r="BQ28" s="1">
        <v>1</v>
      </c>
      <c r="BR28" s="1"/>
      <c r="BS28" s="1">
        <v>2</v>
      </c>
      <c r="BT28" s="1"/>
      <c r="BU28" s="1" t="s">
        <v>81</v>
      </c>
      <c r="BV28" s="1" t="s">
        <v>86</v>
      </c>
      <c r="BW28" s="1" t="s">
        <v>86</v>
      </c>
      <c r="BX28" s="1" t="s">
        <v>81</v>
      </c>
      <c r="BY28" s="1" t="s">
        <v>87</v>
      </c>
      <c r="BZ28" s="1" t="s">
        <v>87</v>
      </c>
      <c r="CA28" s="1" t="s">
        <v>87</v>
      </c>
      <c r="CB28" s="1" t="s">
        <v>81</v>
      </c>
      <c r="CC28" s="1" t="s">
        <v>80</v>
      </c>
      <c r="CD28" s="1" t="s">
        <v>154</v>
      </c>
      <c r="CE28" s="1"/>
      <c r="CF28" s="1" t="s">
        <v>81</v>
      </c>
    </row>
    <row r="29" spans="1:84" ht="12.75" x14ac:dyDescent="0.35">
      <c r="A29" s="2">
        <v>43119.740342962963</v>
      </c>
      <c r="B29" s="1" t="s">
        <v>65</v>
      </c>
      <c r="C29" s="1"/>
      <c r="D29" s="1" t="s">
        <v>66</v>
      </c>
      <c r="E29" s="1"/>
      <c r="F29" s="1" t="s">
        <v>155</v>
      </c>
      <c r="G29" s="1"/>
      <c r="H29" s="1" t="s">
        <v>68</v>
      </c>
      <c r="I29" s="1"/>
      <c r="J29" s="1" t="s">
        <v>156</v>
      </c>
      <c r="K29" s="1"/>
      <c r="L29" s="1" t="s">
        <v>70</v>
      </c>
      <c r="M29" s="1"/>
      <c r="N29" s="1"/>
      <c r="O29" s="1" t="s">
        <v>91</v>
      </c>
      <c r="P29" s="1"/>
      <c r="Q29" s="1" t="s">
        <v>74</v>
      </c>
      <c r="R29" s="1" t="s">
        <v>72</v>
      </c>
      <c r="S29" s="1" t="s">
        <v>72</v>
      </c>
      <c r="T29" s="1" t="s">
        <v>74</v>
      </c>
      <c r="U29" s="1" t="s">
        <v>97</v>
      </c>
      <c r="V29" s="1" t="s">
        <v>97</v>
      </c>
      <c r="W29" s="1" t="s">
        <v>73</v>
      </c>
      <c r="X29" s="1" t="s">
        <v>72</v>
      </c>
      <c r="Y29" s="1" t="s">
        <v>72</v>
      </c>
      <c r="Z29" s="1" t="s">
        <v>72</v>
      </c>
      <c r="AA29" s="1" t="s">
        <v>74</v>
      </c>
      <c r="AB29" s="1" t="s">
        <v>74</v>
      </c>
      <c r="AC29" s="1" t="s">
        <v>97</v>
      </c>
      <c r="AD29" s="1" t="s">
        <v>97</v>
      </c>
      <c r="AE29" s="1" t="s">
        <v>72</v>
      </c>
      <c r="AF29" s="1" t="s">
        <v>74</v>
      </c>
      <c r="AG29" s="1" t="s">
        <v>74</v>
      </c>
      <c r="AH29" s="1" t="s">
        <v>157</v>
      </c>
      <c r="AI29" s="1"/>
      <c r="AJ29" s="1" t="s">
        <v>75</v>
      </c>
      <c r="AK29" s="1" t="s">
        <v>77</v>
      </c>
      <c r="AL29" s="1" t="s">
        <v>76</v>
      </c>
      <c r="AM29" s="1" t="s">
        <v>77</v>
      </c>
      <c r="AN29" s="1" t="s">
        <v>76</v>
      </c>
      <c r="AO29" s="1" t="s">
        <v>76</v>
      </c>
      <c r="AP29" s="1" t="s">
        <v>76</v>
      </c>
      <c r="AQ29" s="1" t="s">
        <v>76</v>
      </c>
      <c r="AR29" s="1" t="s">
        <v>94</v>
      </c>
      <c r="AS29" s="1" t="s">
        <v>76</v>
      </c>
      <c r="AT29" s="1"/>
      <c r="AU29" s="1" t="s">
        <v>81</v>
      </c>
      <c r="AV29" s="1" t="s">
        <v>81</v>
      </c>
      <c r="AW29" s="1" t="s">
        <v>78</v>
      </c>
      <c r="AX29" s="1" t="s">
        <v>78</v>
      </c>
      <c r="AY29" s="1" t="s">
        <v>78</v>
      </c>
      <c r="AZ29" s="1" t="s">
        <v>78</v>
      </c>
      <c r="BA29" s="1" t="s">
        <v>78</v>
      </c>
      <c r="BB29" s="1" t="s">
        <v>78</v>
      </c>
      <c r="BC29" s="1" t="s">
        <v>78</v>
      </c>
      <c r="BD29" s="1" t="s">
        <v>78</v>
      </c>
      <c r="BE29" s="1" t="s">
        <v>158</v>
      </c>
      <c r="BF29" s="1" t="s">
        <v>159</v>
      </c>
      <c r="BG29" s="1"/>
      <c r="BH29" s="1" t="s">
        <v>97</v>
      </c>
      <c r="BI29" s="1" t="s">
        <v>160</v>
      </c>
      <c r="BJ29" s="1"/>
      <c r="BK29" s="1" t="s">
        <v>97</v>
      </c>
      <c r="BL29" s="1"/>
      <c r="BM29" s="1" t="s">
        <v>82</v>
      </c>
      <c r="BN29" s="1" t="s">
        <v>161</v>
      </c>
      <c r="BO29" s="1"/>
      <c r="BP29" s="1"/>
      <c r="BQ29" s="1">
        <v>3</v>
      </c>
      <c r="BR29" s="1"/>
      <c r="BS29" s="1">
        <v>5</v>
      </c>
      <c r="BT29" s="1"/>
      <c r="BU29" s="1" t="s">
        <v>87</v>
      </c>
      <c r="BV29" s="1" t="s">
        <v>80</v>
      </c>
      <c r="BW29" s="1" t="s">
        <v>80</v>
      </c>
      <c r="BX29" s="1" t="s">
        <v>87</v>
      </c>
      <c r="BY29" s="1" t="s">
        <v>81</v>
      </c>
      <c r="BZ29" s="1" t="s">
        <v>81</v>
      </c>
      <c r="CA29" s="1" t="s">
        <v>81</v>
      </c>
      <c r="CB29" s="1" t="s">
        <v>80</v>
      </c>
      <c r="CC29" s="1" t="s">
        <v>81</v>
      </c>
      <c r="CD29" s="1" t="s">
        <v>162</v>
      </c>
      <c r="CE29" s="1"/>
      <c r="CF29" s="1" t="s">
        <v>86</v>
      </c>
    </row>
    <row r="30" spans="1:84" ht="12.75" x14ac:dyDescent="0.35">
      <c r="A30" s="2">
        <v>43119.843465335653</v>
      </c>
      <c r="B30" s="1" t="s">
        <v>65</v>
      </c>
      <c r="C30" s="1"/>
      <c r="D30" s="1" t="s">
        <v>66</v>
      </c>
      <c r="E30" s="1"/>
      <c r="F30" s="1" t="s">
        <v>67</v>
      </c>
      <c r="G30" s="1"/>
      <c r="H30" s="1" t="s">
        <v>68</v>
      </c>
      <c r="I30" s="1"/>
      <c r="J30" s="1" t="s">
        <v>69</v>
      </c>
      <c r="K30" s="1"/>
      <c r="L30" s="1" t="s">
        <v>77</v>
      </c>
      <c r="M30" s="1"/>
      <c r="N30" s="1"/>
      <c r="O30" s="1" t="s">
        <v>124</v>
      </c>
      <c r="P30" s="1"/>
      <c r="Q30" s="1" t="s">
        <v>72</v>
      </c>
      <c r="R30" s="1" t="s">
        <v>72</v>
      </c>
      <c r="S30" s="1" t="s">
        <v>74</v>
      </c>
      <c r="T30" s="1" t="s">
        <v>97</v>
      </c>
      <c r="U30" s="1" t="s">
        <v>97</v>
      </c>
      <c r="V30" s="1" t="s">
        <v>97</v>
      </c>
      <c r="W30" s="1" t="s">
        <v>97</v>
      </c>
      <c r="X30" s="1" t="s">
        <v>97</v>
      </c>
      <c r="Y30" s="1" t="s">
        <v>97</v>
      </c>
      <c r="Z30" s="1" t="s">
        <v>97</v>
      </c>
      <c r="AA30" s="1" t="s">
        <v>72</v>
      </c>
      <c r="AB30" s="1" t="s">
        <v>97</v>
      </c>
      <c r="AC30" s="1" t="s">
        <v>73</v>
      </c>
      <c r="AD30" s="1" t="s">
        <v>97</v>
      </c>
      <c r="AE30" s="1" t="s">
        <v>74</v>
      </c>
      <c r="AF30" s="1" t="s">
        <v>74</v>
      </c>
      <c r="AG30" s="1" t="s">
        <v>97</v>
      </c>
      <c r="AJ30" s="1" t="s">
        <v>76</v>
      </c>
      <c r="AK30" s="1" t="s">
        <v>76</v>
      </c>
      <c r="AL30" s="1" t="s">
        <v>76</v>
      </c>
      <c r="AM30" s="1" t="s">
        <v>142</v>
      </c>
      <c r="AN30" s="1" t="s">
        <v>94</v>
      </c>
      <c r="AO30" s="1" t="s">
        <v>76</v>
      </c>
      <c r="AP30" s="1" t="s">
        <v>76</v>
      </c>
      <c r="AQ30" s="1" t="s">
        <v>76</v>
      </c>
      <c r="AR30" s="1" t="s">
        <v>77</v>
      </c>
      <c r="AS30" s="1" t="s">
        <v>94</v>
      </c>
      <c r="AT30" s="1"/>
      <c r="AU30" s="1" t="s">
        <v>81</v>
      </c>
      <c r="AV30" s="1" t="s">
        <v>97</v>
      </c>
      <c r="AW30" s="1" t="s">
        <v>97</v>
      </c>
      <c r="AX30" s="1" t="s">
        <v>81</v>
      </c>
      <c r="AY30" s="1" t="s">
        <v>78</v>
      </c>
      <c r="AZ30" s="1" t="s">
        <v>79</v>
      </c>
      <c r="BA30" s="1" t="s">
        <v>97</v>
      </c>
      <c r="BB30" s="1" t="s">
        <v>97</v>
      </c>
      <c r="BC30" s="1" t="s">
        <v>81</v>
      </c>
      <c r="BD30" s="1" t="s">
        <v>81</v>
      </c>
      <c r="BH30" s="1" t="s">
        <v>84</v>
      </c>
      <c r="BK30" s="1" t="s">
        <v>84</v>
      </c>
      <c r="BL30" s="1"/>
      <c r="BM30" s="1" t="s">
        <v>84</v>
      </c>
      <c r="BQ30" s="1">
        <v>2</v>
      </c>
      <c r="BR30" s="1"/>
      <c r="BS30" s="1">
        <v>2</v>
      </c>
      <c r="BT30" s="1"/>
      <c r="BU30" s="1" t="s">
        <v>86</v>
      </c>
      <c r="BV30" s="1" t="s">
        <v>86</v>
      </c>
      <c r="BW30" s="1" t="s">
        <v>86</v>
      </c>
      <c r="BX30" s="1" t="s">
        <v>86</v>
      </c>
      <c r="BY30" s="1" t="s">
        <v>87</v>
      </c>
      <c r="BZ30" s="1" t="s">
        <v>87</v>
      </c>
      <c r="CA30" s="1" t="s">
        <v>81</v>
      </c>
      <c r="CB30" s="1" t="s">
        <v>87</v>
      </c>
      <c r="CC30" s="1" t="s">
        <v>87</v>
      </c>
      <c r="CF30" s="1" t="s">
        <v>86</v>
      </c>
    </row>
    <row r="31" spans="1:84" ht="12.75" x14ac:dyDescent="0.35">
      <c r="A31" s="2">
        <v>43119.881271712962</v>
      </c>
      <c r="B31" s="1" t="s">
        <v>65</v>
      </c>
      <c r="C31" s="1"/>
      <c r="D31" s="1" t="s">
        <v>66</v>
      </c>
      <c r="E31" s="1"/>
      <c r="F31" s="1" t="s">
        <v>67</v>
      </c>
      <c r="G31" s="1"/>
      <c r="H31" s="1" t="s">
        <v>68</v>
      </c>
      <c r="I31" s="1"/>
      <c r="J31" s="1" t="s">
        <v>101</v>
      </c>
      <c r="K31" s="1"/>
      <c r="L31" s="1" t="s">
        <v>70</v>
      </c>
      <c r="M31" s="1"/>
      <c r="N31" s="1"/>
      <c r="O31" s="1" t="s">
        <v>71</v>
      </c>
      <c r="P31" s="1"/>
      <c r="Q31" s="1" t="s">
        <v>72</v>
      </c>
      <c r="R31" s="1" t="s">
        <v>72</v>
      </c>
      <c r="S31" s="1" t="s">
        <v>72</v>
      </c>
      <c r="T31" s="1" t="s">
        <v>74</v>
      </c>
      <c r="U31" s="1" t="s">
        <v>72</v>
      </c>
      <c r="V31" s="1" t="s">
        <v>72</v>
      </c>
      <c r="W31" s="1" t="s">
        <v>72</v>
      </c>
      <c r="X31" s="1" t="s">
        <v>72</v>
      </c>
      <c r="Y31" s="1" t="s">
        <v>74</v>
      </c>
      <c r="AA31" s="1" t="s">
        <v>73</v>
      </c>
      <c r="AB31" s="1" t="s">
        <v>74</v>
      </c>
      <c r="AC31" s="1" t="s">
        <v>74</v>
      </c>
      <c r="AD31" s="1" t="s">
        <v>72</v>
      </c>
      <c r="AE31" s="1" t="s">
        <v>74</v>
      </c>
      <c r="AF31" s="1" t="s">
        <v>72</v>
      </c>
      <c r="AG31" s="1" t="s">
        <v>97</v>
      </c>
      <c r="AH31" s="1" t="s">
        <v>163</v>
      </c>
      <c r="AI31" s="1"/>
      <c r="AK31" s="1" t="s">
        <v>142</v>
      </c>
      <c r="AL31" s="1" t="s">
        <v>142</v>
      </c>
      <c r="AM31" s="1" t="s">
        <v>142</v>
      </c>
      <c r="AN31" s="1" t="s">
        <v>76</v>
      </c>
      <c r="AO31" s="1" t="s">
        <v>76</v>
      </c>
      <c r="AP31" s="1" t="s">
        <v>142</v>
      </c>
      <c r="AQ31" s="1" t="s">
        <v>142</v>
      </c>
      <c r="AR31" s="1" t="s">
        <v>77</v>
      </c>
      <c r="AS31" s="1" t="s">
        <v>164</v>
      </c>
      <c r="AT31" s="1"/>
      <c r="AU31" s="1" t="s">
        <v>79</v>
      </c>
      <c r="AV31" s="1" t="s">
        <v>86</v>
      </c>
      <c r="AW31" s="1" t="s">
        <v>78</v>
      </c>
      <c r="AX31" s="1" t="s">
        <v>81</v>
      </c>
      <c r="AY31" s="1" t="s">
        <v>81</v>
      </c>
      <c r="AZ31" s="1" t="s">
        <v>80</v>
      </c>
      <c r="BA31" s="1" t="s">
        <v>80</v>
      </c>
      <c r="BB31" s="1" t="s">
        <v>80</v>
      </c>
      <c r="BC31" s="1" t="s">
        <v>78</v>
      </c>
      <c r="BD31" s="1" t="s">
        <v>78</v>
      </c>
      <c r="BF31" s="1" t="s">
        <v>165</v>
      </c>
      <c r="BG31" s="1"/>
      <c r="BH31" s="1" t="s">
        <v>82</v>
      </c>
      <c r="BK31" s="1" t="s">
        <v>84</v>
      </c>
      <c r="BL31" s="1"/>
      <c r="BM31" s="1" t="s">
        <v>82</v>
      </c>
      <c r="BQ31" s="1">
        <v>1</v>
      </c>
      <c r="BR31" s="1"/>
      <c r="BS31" s="1">
        <v>1</v>
      </c>
      <c r="BT31" s="1"/>
      <c r="BU31" s="1" t="s">
        <v>81</v>
      </c>
      <c r="BV31" s="1" t="s">
        <v>81</v>
      </c>
      <c r="BW31" s="1" t="s">
        <v>86</v>
      </c>
      <c r="BX31" s="1" t="s">
        <v>87</v>
      </c>
      <c r="BY31" s="1" t="s">
        <v>87</v>
      </c>
      <c r="BZ31" s="1" t="s">
        <v>87</v>
      </c>
      <c r="CA31" s="1" t="s">
        <v>87</v>
      </c>
      <c r="CB31" s="1" t="s">
        <v>87</v>
      </c>
      <c r="CC31" s="1" t="s">
        <v>87</v>
      </c>
      <c r="CD31" s="1" t="s">
        <v>166</v>
      </c>
      <c r="CE31" s="1"/>
      <c r="CF31" s="1" t="s">
        <v>86</v>
      </c>
    </row>
    <row r="32" spans="1:84" ht="12.75" x14ac:dyDescent="0.35">
      <c r="A32" s="2">
        <v>43119.914350057872</v>
      </c>
      <c r="B32" s="1" t="s">
        <v>65</v>
      </c>
      <c r="C32" s="1"/>
      <c r="D32" s="1" t="s">
        <v>167</v>
      </c>
      <c r="E32" s="1"/>
      <c r="F32" s="1" t="s">
        <v>155</v>
      </c>
      <c r="G32" s="1"/>
      <c r="H32" s="1" t="s">
        <v>68</v>
      </c>
      <c r="I32" s="1"/>
      <c r="J32" s="1" t="s">
        <v>156</v>
      </c>
      <c r="K32" s="1"/>
      <c r="L32" s="1" t="s">
        <v>77</v>
      </c>
      <c r="M32" s="1"/>
      <c r="N32" s="1"/>
      <c r="O32" s="1" t="s">
        <v>71</v>
      </c>
      <c r="P32" s="1"/>
      <c r="Q32" s="1" t="s">
        <v>72</v>
      </c>
      <c r="R32" s="1" t="s">
        <v>72</v>
      </c>
      <c r="S32" s="1" t="s">
        <v>73</v>
      </c>
      <c r="T32" s="1" t="s">
        <v>73</v>
      </c>
      <c r="U32" s="1" t="s">
        <v>73</v>
      </c>
      <c r="V32" s="1" t="s">
        <v>73</v>
      </c>
      <c r="W32" s="1" t="s">
        <v>73</v>
      </c>
      <c r="X32" s="1" t="s">
        <v>73</v>
      </c>
      <c r="Y32" s="1" t="s">
        <v>73</v>
      </c>
      <c r="Z32" s="1" t="s">
        <v>73</v>
      </c>
      <c r="AA32" s="1" t="s">
        <v>72</v>
      </c>
      <c r="AB32" s="1" t="s">
        <v>73</v>
      </c>
      <c r="AC32" s="1" t="s">
        <v>72</v>
      </c>
      <c r="AD32" s="1" t="s">
        <v>73</v>
      </c>
      <c r="AE32" s="1" t="s">
        <v>73</v>
      </c>
      <c r="AF32" s="1" t="s">
        <v>72</v>
      </c>
      <c r="AK32" s="1" t="s">
        <v>94</v>
      </c>
      <c r="AM32" s="1" t="s">
        <v>94</v>
      </c>
      <c r="AU32" s="1" t="s">
        <v>81</v>
      </c>
      <c r="AV32" s="1" t="s">
        <v>81</v>
      </c>
      <c r="AW32" s="1" t="s">
        <v>80</v>
      </c>
      <c r="AX32" s="1" t="s">
        <v>81</v>
      </c>
      <c r="AY32" s="1" t="s">
        <v>86</v>
      </c>
      <c r="BA32" s="1" t="s">
        <v>81</v>
      </c>
      <c r="BB32" s="1" t="s">
        <v>86</v>
      </c>
      <c r="BC32" s="1" t="s">
        <v>81</v>
      </c>
      <c r="BD32" s="1" t="s">
        <v>80</v>
      </c>
      <c r="BH32" s="1" t="s">
        <v>97</v>
      </c>
      <c r="BK32" s="1" t="s">
        <v>84</v>
      </c>
      <c r="BL32" s="1"/>
      <c r="BM32" s="1" t="s">
        <v>82</v>
      </c>
      <c r="BS32" s="1">
        <v>1</v>
      </c>
      <c r="BT32" s="1"/>
      <c r="BU32" s="1" t="s">
        <v>81</v>
      </c>
      <c r="BV32" s="1" t="s">
        <v>80</v>
      </c>
      <c r="BW32" s="1" t="s">
        <v>80</v>
      </c>
      <c r="BX32" s="1" t="s">
        <v>80</v>
      </c>
      <c r="BY32" s="1" t="s">
        <v>87</v>
      </c>
      <c r="BZ32" s="1" t="s">
        <v>87</v>
      </c>
      <c r="CA32" s="1" t="s">
        <v>87</v>
      </c>
      <c r="CB32" s="1" t="s">
        <v>87</v>
      </c>
      <c r="CC32" s="1" t="s">
        <v>87</v>
      </c>
      <c r="CF32" s="1" t="s">
        <v>80</v>
      </c>
    </row>
    <row r="33" spans="1:84" ht="12.75" x14ac:dyDescent="0.35">
      <c r="A33" s="2">
        <v>43119.986549907408</v>
      </c>
      <c r="B33" s="1" t="s">
        <v>65</v>
      </c>
      <c r="C33" s="1"/>
      <c r="D33" s="1" t="s">
        <v>66</v>
      </c>
      <c r="E33" s="1"/>
      <c r="F33" s="1" t="s">
        <v>67</v>
      </c>
      <c r="G33" s="1"/>
      <c r="H33" s="1" t="s">
        <v>68</v>
      </c>
      <c r="I33" s="1"/>
      <c r="J33" s="1" t="s">
        <v>168</v>
      </c>
      <c r="K33" s="1"/>
      <c r="L33" s="1" t="s">
        <v>77</v>
      </c>
      <c r="M33" s="1"/>
      <c r="N33" s="1"/>
      <c r="O33" s="1" t="s">
        <v>91</v>
      </c>
      <c r="P33" s="1"/>
      <c r="AK33" s="1" t="s">
        <v>107</v>
      </c>
      <c r="AU33" s="1" t="s">
        <v>79</v>
      </c>
      <c r="AW33" s="1" t="s">
        <v>79</v>
      </c>
      <c r="AX33" s="1" t="s">
        <v>79</v>
      </c>
      <c r="AY33" s="1" t="s">
        <v>79</v>
      </c>
      <c r="AZ33" s="1" t="s">
        <v>79</v>
      </c>
      <c r="BA33" s="1" t="s">
        <v>79</v>
      </c>
      <c r="BC33" s="1" t="s">
        <v>79</v>
      </c>
      <c r="BH33" s="1" t="s">
        <v>82</v>
      </c>
      <c r="BK33" s="1" t="s">
        <v>84</v>
      </c>
      <c r="BL33" s="1"/>
      <c r="BM33" s="1" t="s">
        <v>97</v>
      </c>
      <c r="BQ33" s="1">
        <v>2</v>
      </c>
      <c r="BR33" s="1"/>
      <c r="BS33" s="1">
        <v>3</v>
      </c>
      <c r="BT33" s="1"/>
      <c r="BU33" s="1" t="s">
        <v>87</v>
      </c>
      <c r="BV33" s="1" t="s">
        <v>81</v>
      </c>
      <c r="BW33" s="1" t="s">
        <v>81</v>
      </c>
      <c r="BX33" s="1" t="s">
        <v>81</v>
      </c>
      <c r="BY33" s="1" t="s">
        <v>87</v>
      </c>
      <c r="BZ33" s="1" t="s">
        <v>81</v>
      </c>
      <c r="CA33" s="1" t="s">
        <v>81</v>
      </c>
      <c r="CB33" s="1" t="s">
        <v>79</v>
      </c>
      <c r="CC33" s="1" t="s">
        <v>80</v>
      </c>
      <c r="CF33" s="1" t="s">
        <v>80</v>
      </c>
    </row>
    <row r="34" spans="1:84" ht="12.75" x14ac:dyDescent="0.35">
      <c r="A34" s="2">
        <v>43119.989251666666</v>
      </c>
      <c r="B34" s="1" t="s">
        <v>65</v>
      </c>
      <c r="C34" s="1"/>
      <c r="D34" s="1" t="s">
        <v>66</v>
      </c>
      <c r="E34" s="1"/>
      <c r="F34" s="1" t="s">
        <v>67</v>
      </c>
      <c r="G34" s="1"/>
      <c r="H34" s="1" t="s">
        <v>68</v>
      </c>
      <c r="I34" s="1"/>
      <c r="J34" s="1" t="s">
        <v>156</v>
      </c>
      <c r="K34" s="1"/>
      <c r="L34" s="1" t="s">
        <v>77</v>
      </c>
      <c r="M34" s="1"/>
      <c r="N34" s="1"/>
      <c r="O34" s="1" t="s">
        <v>91</v>
      </c>
      <c r="P34" s="1"/>
      <c r="Q34" s="1" t="s">
        <v>72</v>
      </c>
      <c r="R34" s="1" t="s">
        <v>72</v>
      </c>
      <c r="S34" s="1" t="s">
        <v>74</v>
      </c>
      <c r="T34" s="1" t="s">
        <v>74</v>
      </c>
      <c r="U34" s="1" t="s">
        <v>74</v>
      </c>
      <c r="V34" s="1" t="s">
        <v>74</v>
      </c>
      <c r="W34" s="1" t="s">
        <v>73</v>
      </c>
      <c r="X34" s="1" t="s">
        <v>74</v>
      </c>
      <c r="Y34" s="1" t="s">
        <v>97</v>
      </c>
      <c r="Z34" s="1" t="s">
        <v>97</v>
      </c>
      <c r="AA34" s="1" t="s">
        <v>72</v>
      </c>
      <c r="AB34" s="1" t="s">
        <v>72</v>
      </c>
      <c r="AC34" s="1" t="s">
        <v>72</v>
      </c>
      <c r="AD34" s="1" t="s">
        <v>74</v>
      </c>
      <c r="AE34" s="1" t="s">
        <v>74</v>
      </c>
      <c r="AF34" s="1" t="s">
        <v>74</v>
      </c>
      <c r="AH34" s="1" t="s">
        <v>169</v>
      </c>
      <c r="AI34" s="1"/>
      <c r="AJ34" s="1" t="s">
        <v>76</v>
      </c>
      <c r="AK34" s="1" t="s">
        <v>76</v>
      </c>
      <c r="AL34" s="1" t="s">
        <v>76</v>
      </c>
      <c r="AM34" s="1" t="s">
        <v>76</v>
      </c>
      <c r="AN34" s="1" t="s">
        <v>76</v>
      </c>
      <c r="AO34" s="1" t="s">
        <v>76</v>
      </c>
      <c r="AP34" s="1" t="s">
        <v>76</v>
      </c>
      <c r="AQ34" s="1" t="s">
        <v>76</v>
      </c>
      <c r="AR34" s="1" t="s">
        <v>76</v>
      </c>
      <c r="AS34" s="1" t="s">
        <v>76</v>
      </c>
      <c r="AT34" s="1"/>
      <c r="AU34" s="1" t="s">
        <v>81</v>
      </c>
      <c r="AV34" s="1" t="s">
        <v>81</v>
      </c>
      <c r="AW34" s="1" t="s">
        <v>81</v>
      </c>
      <c r="AX34" s="1" t="s">
        <v>78</v>
      </c>
      <c r="AY34" s="1" t="s">
        <v>78</v>
      </c>
      <c r="AZ34" s="1" t="s">
        <v>78</v>
      </c>
      <c r="BA34" s="1" t="s">
        <v>78</v>
      </c>
      <c r="BB34" s="1" t="s">
        <v>97</v>
      </c>
      <c r="BC34" s="1" t="s">
        <v>97</v>
      </c>
      <c r="BD34" s="1" t="s">
        <v>78</v>
      </c>
      <c r="BE34" s="1" t="s">
        <v>170</v>
      </c>
      <c r="BF34" s="1" t="s">
        <v>171</v>
      </c>
      <c r="BG34" s="1"/>
      <c r="BH34" s="1" t="s">
        <v>84</v>
      </c>
      <c r="BI34" s="1" t="s">
        <v>172</v>
      </c>
      <c r="BJ34" s="1"/>
      <c r="BK34" s="1" t="s">
        <v>84</v>
      </c>
      <c r="BL34" s="1"/>
      <c r="BM34" s="1" t="s">
        <v>82</v>
      </c>
      <c r="BN34" s="1" t="s">
        <v>173</v>
      </c>
      <c r="BO34" s="1"/>
      <c r="BP34" s="1"/>
      <c r="BQ34" s="1">
        <v>2</v>
      </c>
      <c r="BR34" s="1"/>
      <c r="BS34" s="1">
        <v>3</v>
      </c>
      <c r="BT34" s="1"/>
      <c r="BU34" s="1" t="s">
        <v>87</v>
      </c>
      <c r="BV34" s="1" t="s">
        <v>87</v>
      </c>
      <c r="BW34" s="1" t="s">
        <v>86</v>
      </c>
      <c r="BX34" s="1" t="s">
        <v>81</v>
      </c>
      <c r="BY34" s="1" t="s">
        <v>87</v>
      </c>
      <c r="BZ34" s="1" t="s">
        <v>87</v>
      </c>
      <c r="CA34" s="1" t="s">
        <v>87</v>
      </c>
      <c r="CB34" s="1" t="s">
        <v>81</v>
      </c>
      <c r="CC34" s="1" t="s">
        <v>81</v>
      </c>
      <c r="CD34" s="1" t="s">
        <v>174</v>
      </c>
      <c r="CE34" s="1"/>
      <c r="CF34" s="1" t="s">
        <v>86</v>
      </c>
    </row>
    <row r="35" spans="1:84" ht="12.75" x14ac:dyDescent="0.35">
      <c r="A35" s="2">
        <v>43120.130544872685</v>
      </c>
      <c r="B35" s="1" t="s">
        <v>65</v>
      </c>
      <c r="C35" s="1"/>
      <c r="D35" s="1" t="s">
        <v>100</v>
      </c>
      <c r="E35" s="1"/>
      <c r="F35" s="1" t="s">
        <v>67</v>
      </c>
      <c r="G35" s="1"/>
      <c r="H35" s="1" t="s">
        <v>68</v>
      </c>
      <c r="I35" s="1"/>
      <c r="J35" s="1" t="s">
        <v>156</v>
      </c>
      <c r="K35" s="1"/>
      <c r="L35" s="1" t="s">
        <v>77</v>
      </c>
      <c r="M35" s="1"/>
      <c r="N35" s="1"/>
      <c r="O35" s="1" t="s">
        <v>71</v>
      </c>
      <c r="P35" s="1"/>
      <c r="Q35" s="1" t="s">
        <v>72</v>
      </c>
      <c r="R35" s="1" t="s">
        <v>72</v>
      </c>
      <c r="S35" s="1" t="s">
        <v>72</v>
      </c>
      <c r="T35" s="1" t="s">
        <v>72</v>
      </c>
      <c r="U35" s="1" t="s">
        <v>72</v>
      </c>
      <c r="V35" s="1" t="s">
        <v>72</v>
      </c>
      <c r="W35" s="1" t="s">
        <v>73</v>
      </c>
      <c r="X35" s="1" t="s">
        <v>73</v>
      </c>
      <c r="Y35" s="1" t="s">
        <v>72</v>
      </c>
      <c r="Z35" s="1" t="s">
        <v>73</v>
      </c>
      <c r="AA35" s="1" t="s">
        <v>72</v>
      </c>
      <c r="AB35" s="1" t="s">
        <v>74</v>
      </c>
      <c r="AC35" s="1" t="s">
        <v>74</v>
      </c>
      <c r="AD35" s="1" t="s">
        <v>72</v>
      </c>
      <c r="AE35" s="1" t="s">
        <v>72</v>
      </c>
      <c r="AF35" s="1" t="s">
        <v>72</v>
      </c>
      <c r="AJ35" s="1" t="s">
        <v>93</v>
      </c>
      <c r="AK35" s="1" t="s">
        <v>77</v>
      </c>
      <c r="AL35" s="1" t="s">
        <v>93</v>
      </c>
      <c r="AM35" s="1" t="s">
        <v>76</v>
      </c>
      <c r="AN35" s="1" t="s">
        <v>102</v>
      </c>
      <c r="AO35" s="1" t="s">
        <v>93</v>
      </c>
      <c r="AP35" s="1" t="s">
        <v>76</v>
      </c>
      <c r="AQ35" s="1" t="s">
        <v>142</v>
      </c>
      <c r="AR35" s="1" t="s">
        <v>94</v>
      </c>
      <c r="AS35" s="1" t="s">
        <v>77</v>
      </c>
      <c r="AT35" s="1"/>
      <c r="AU35" s="1" t="s">
        <v>81</v>
      </c>
      <c r="AV35" s="1" t="s">
        <v>79</v>
      </c>
      <c r="AW35" s="1" t="s">
        <v>80</v>
      </c>
      <c r="AX35" s="1" t="s">
        <v>97</v>
      </c>
      <c r="AY35" s="1" t="s">
        <v>78</v>
      </c>
      <c r="AZ35" s="1" t="s">
        <v>81</v>
      </c>
      <c r="BA35" s="1" t="s">
        <v>97</v>
      </c>
      <c r="BB35" s="1" t="s">
        <v>81</v>
      </c>
      <c r="BC35" s="1" t="s">
        <v>78</v>
      </c>
      <c r="BD35" s="1" t="s">
        <v>78</v>
      </c>
      <c r="BF35" s="1" t="s">
        <v>175</v>
      </c>
      <c r="BG35" s="1"/>
      <c r="BH35" s="1" t="s">
        <v>84</v>
      </c>
      <c r="BI35" s="1" t="s">
        <v>176</v>
      </c>
      <c r="BJ35" s="1"/>
      <c r="BK35" s="1" t="s">
        <v>84</v>
      </c>
      <c r="BL35" s="1"/>
      <c r="BM35" s="1" t="s">
        <v>82</v>
      </c>
      <c r="BN35" s="1" t="s">
        <v>177</v>
      </c>
      <c r="BO35" s="1"/>
      <c r="BP35" s="1"/>
      <c r="BQ35" s="1">
        <v>1</v>
      </c>
      <c r="BR35" s="1"/>
      <c r="BS35" s="1">
        <v>1</v>
      </c>
      <c r="BT35" s="1"/>
      <c r="BU35" s="1" t="s">
        <v>87</v>
      </c>
      <c r="BV35" s="1" t="s">
        <v>87</v>
      </c>
      <c r="BW35" s="1" t="s">
        <v>87</v>
      </c>
      <c r="BX35" s="1" t="s">
        <v>81</v>
      </c>
      <c r="BY35" s="1" t="s">
        <v>87</v>
      </c>
      <c r="BZ35" s="1" t="s">
        <v>87</v>
      </c>
      <c r="CA35" s="1" t="s">
        <v>81</v>
      </c>
      <c r="CB35" s="1" t="s">
        <v>81</v>
      </c>
      <c r="CC35" s="1" t="s">
        <v>81</v>
      </c>
      <c r="CD35" s="1" t="s">
        <v>178</v>
      </c>
      <c r="CE35" s="1"/>
      <c r="CF35" s="1" t="s">
        <v>80</v>
      </c>
    </row>
    <row r="36" spans="1:84" ht="12.75" x14ac:dyDescent="0.35">
      <c r="A36" s="2">
        <v>43120.198200266204</v>
      </c>
      <c r="B36" s="1" t="s">
        <v>65</v>
      </c>
      <c r="C36" s="1"/>
      <c r="D36" s="1" t="s">
        <v>100</v>
      </c>
      <c r="E36" s="1"/>
      <c r="F36" s="1" t="s">
        <v>67</v>
      </c>
      <c r="G36" s="1"/>
      <c r="H36" s="1" t="s">
        <v>68</v>
      </c>
      <c r="I36" s="1"/>
      <c r="J36" s="1" t="s">
        <v>156</v>
      </c>
      <c r="K36" s="1"/>
      <c r="L36" s="1" t="s">
        <v>94</v>
      </c>
      <c r="M36" s="1"/>
      <c r="N36" s="1"/>
      <c r="O36" s="1" t="s">
        <v>91</v>
      </c>
      <c r="P36" s="1"/>
      <c r="Q36" s="1" t="s">
        <v>72</v>
      </c>
      <c r="R36" s="1" t="s">
        <v>74</v>
      </c>
      <c r="S36" s="1" t="s">
        <v>72</v>
      </c>
      <c r="T36" s="1" t="s">
        <v>74</v>
      </c>
      <c r="U36" s="1" t="s">
        <v>74</v>
      </c>
      <c r="V36" s="1" t="s">
        <v>74</v>
      </c>
      <c r="W36" s="1" t="s">
        <v>72</v>
      </c>
      <c r="X36" s="1" t="s">
        <v>72</v>
      </c>
      <c r="Y36" s="1" t="s">
        <v>74</v>
      </c>
      <c r="Z36" s="1" t="s">
        <v>73</v>
      </c>
      <c r="AA36" s="1" t="s">
        <v>74</v>
      </c>
      <c r="AB36" s="1" t="s">
        <v>74</v>
      </c>
      <c r="AC36" s="1" t="s">
        <v>74</v>
      </c>
      <c r="AD36" s="1" t="s">
        <v>72</v>
      </c>
      <c r="AE36" s="1" t="s">
        <v>97</v>
      </c>
      <c r="AF36" s="1" t="s">
        <v>74</v>
      </c>
      <c r="AJ36" s="1" t="s">
        <v>76</v>
      </c>
      <c r="AK36" s="1" t="s">
        <v>76</v>
      </c>
      <c r="AL36" s="1" t="s">
        <v>76</v>
      </c>
      <c r="AM36" s="1" t="s">
        <v>76</v>
      </c>
      <c r="AN36" s="1" t="s">
        <v>76</v>
      </c>
      <c r="AO36" s="1" t="s">
        <v>76</v>
      </c>
      <c r="AP36" s="1" t="s">
        <v>76</v>
      </c>
      <c r="AQ36" s="1" t="s">
        <v>76</v>
      </c>
      <c r="AR36" s="1" t="s">
        <v>76</v>
      </c>
      <c r="AS36" s="1" t="s">
        <v>76</v>
      </c>
      <c r="AT36" s="1"/>
      <c r="AU36" s="1" t="s">
        <v>81</v>
      </c>
      <c r="AV36" s="1" t="s">
        <v>97</v>
      </c>
      <c r="AW36" s="1" t="s">
        <v>86</v>
      </c>
      <c r="AX36" s="1" t="s">
        <v>79</v>
      </c>
      <c r="AY36" s="1" t="s">
        <v>86</v>
      </c>
      <c r="AZ36" s="1" t="s">
        <v>80</v>
      </c>
      <c r="BA36" s="1" t="s">
        <v>80</v>
      </c>
      <c r="BB36" s="1" t="s">
        <v>86</v>
      </c>
      <c r="BC36" s="1" t="s">
        <v>80</v>
      </c>
      <c r="BD36" s="1" t="s">
        <v>86</v>
      </c>
      <c r="BH36" s="1" t="s">
        <v>84</v>
      </c>
      <c r="BI36" s="1" t="s">
        <v>179</v>
      </c>
      <c r="BJ36" s="1"/>
      <c r="BK36" s="1" t="s">
        <v>84</v>
      </c>
      <c r="BL36" s="1"/>
      <c r="BM36" s="1" t="s">
        <v>97</v>
      </c>
      <c r="BQ36" s="1">
        <v>1</v>
      </c>
      <c r="BR36" s="1"/>
      <c r="BS36" s="1">
        <v>2</v>
      </c>
      <c r="BT36" s="1"/>
      <c r="BU36" s="1" t="s">
        <v>86</v>
      </c>
      <c r="BV36" s="1" t="s">
        <v>86</v>
      </c>
      <c r="BW36" s="1" t="s">
        <v>86</v>
      </c>
      <c r="BX36" s="1" t="s">
        <v>81</v>
      </c>
      <c r="BY36" s="1" t="s">
        <v>87</v>
      </c>
      <c r="BZ36" s="1" t="s">
        <v>87</v>
      </c>
      <c r="CA36" s="1" t="s">
        <v>81</v>
      </c>
      <c r="CB36" s="1" t="s">
        <v>87</v>
      </c>
      <c r="CC36" s="1" t="s">
        <v>87</v>
      </c>
      <c r="CF36" s="1" t="s">
        <v>86</v>
      </c>
    </row>
    <row r="37" spans="1:84" ht="12.75" x14ac:dyDescent="0.35">
      <c r="A37" s="2">
        <v>43120.224694803241</v>
      </c>
      <c r="B37" s="1" t="s">
        <v>65</v>
      </c>
      <c r="C37" s="1"/>
      <c r="D37" s="1" t="s">
        <v>100</v>
      </c>
      <c r="E37" s="1"/>
      <c r="F37" s="1" t="s">
        <v>67</v>
      </c>
      <c r="G37" s="1"/>
      <c r="H37" s="1" t="s">
        <v>68</v>
      </c>
      <c r="I37" s="1"/>
      <c r="J37" s="1" t="s">
        <v>101</v>
      </c>
      <c r="K37" s="1"/>
      <c r="L37" s="1" t="s">
        <v>94</v>
      </c>
      <c r="M37" s="1"/>
      <c r="N37" s="1"/>
      <c r="O37" s="1" t="s">
        <v>180</v>
      </c>
      <c r="P37" s="1"/>
      <c r="Q37" s="1" t="s">
        <v>74</v>
      </c>
      <c r="R37" s="1" t="s">
        <v>74</v>
      </c>
      <c r="S37" s="1" t="s">
        <v>72</v>
      </c>
      <c r="T37" s="1" t="s">
        <v>72</v>
      </c>
      <c r="U37" s="1" t="s">
        <v>73</v>
      </c>
      <c r="V37" s="1" t="s">
        <v>74</v>
      </c>
      <c r="W37" s="1" t="s">
        <v>72</v>
      </c>
      <c r="X37" s="1" t="s">
        <v>73</v>
      </c>
      <c r="Y37" s="1" t="s">
        <v>72</v>
      </c>
      <c r="Z37" s="1" t="s">
        <v>73</v>
      </c>
      <c r="AA37" s="1" t="s">
        <v>74</v>
      </c>
      <c r="AB37" s="1" t="s">
        <v>74</v>
      </c>
      <c r="AC37" s="1" t="s">
        <v>74</v>
      </c>
      <c r="AD37" s="1" t="s">
        <v>73</v>
      </c>
      <c r="AE37" s="1" t="s">
        <v>73</v>
      </c>
      <c r="AF37" s="1" t="s">
        <v>72</v>
      </c>
      <c r="AG37" s="1" t="s">
        <v>72</v>
      </c>
      <c r="AH37" s="1" t="s">
        <v>181</v>
      </c>
      <c r="AI37" s="1"/>
      <c r="AJ37" s="1" t="s">
        <v>94</v>
      </c>
      <c r="AK37" s="1" t="s">
        <v>76</v>
      </c>
      <c r="AL37" s="1" t="s">
        <v>76</v>
      </c>
      <c r="AM37" s="1" t="s">
        <v>76</v>
      </c>
      <c r="AN37" s="1" t="s">
        <v>102</v>
      </c>
      <c r="AO37" s="1" t="s">
        <v>76</v>
      </c>
      <c r="AP37" s="1" t="s">
        <v>76</v>
      </c>
      <c r="AQ37" s="1" t="s">
        <v>76</v>
      </c>
      <c r="AR37" s="1" t="s">
        <v>76</v>
      </c>
      <c r="AS37" s="1" t="s">
        <v>76</v>
      </c>
      <c r="AT37" s="1"/>
      <c r="AU37" s="1" t="s">
        <v>78</v>
      </c>
      <c r="AV37" s="1" t="s">
        <v>81</v>
      </c>
      <c r="AW37" s="1" t="s">
        <v>78</v>
      </c>
      <c r="AX37" s="1" t="s">
        <v>80</v>
      </c>
      <c r="AY37" s="1" t="s">
        <v>78</v>
      </c>
      <c r="AZ37" s="1" t="s">
        <v>78</v>
      </c>
      <c r="BA37" s="1" t="s">
        <v>78</v>
      </c>
      <c r="BB37" s="1" t="s">
        <v>81</v>
      </c>
      <c r="BC37" s="1" t="s">
        <v>78</v>
      </c>
      <c r="BD37" s="1" t="s">
        <v>78</v>
      </c>
      <c r="BH37" s="1" t="s">
        <v>84</v>
      </c>
      <c r="BI37" s="1" t="s">
        <v>182</v>
      </c>
      <c r="BJ37" s="1"/>
      <c r="BK37" s="1" t="s">
        <v>84</v>
      </c>
      <c r="BL37" s="1"/>
      <c r="BM37" s="1" t="s">
        <v>97</v>
      </c>
      <c r="BN37" s="1" t="s">
        <v>183</v>
      </c>
      <c r="BO37" s="1"/>
      <c r="BP37" s="1"/>
      <c r="BQ37" s="1">
        <v>1</v>
      </c>
      <c r="BR37" s="1"/>
      <c r="BS37" s="1">
        <v>3</v>
      </c>
      <c r="BT37" s="1"/>
      <c r="BU37" s="1" t="s">
        <v>80</v>
      </c>
      <c r="BV37" s="1" t="s">
        <v>81</v>
      </c>
      <c r="BW37" s="1" t="s">
        <v>81</v>
      </c>
      <c r="BX37" s="1" t="s">
        <v>87</v>
      </c>
      <c r="BY37" s="1" t="s">
        <v>87</v>
      </c>
      <c r="BZ37" s="1" t="s">
        <v>87</v>
      </c>
      <c r="CA37" s="1" t="s">
        <v>87</v>
      </c>
      <c r="CB37" s="1" t="s">
        <v>81</v>
      </c>
      <c r="CC37" s="1" t="s">
        <v>80</v>
      </c>
      <c r="CF37" s="1" t="s">
        <v>86</v>
      </c>
    </row>
    <row r="38" spans="1:84" ht="12.75" x14ac:dyDescent="0.35">
      <c r="A38" s="2">
        <v>43120.353986342598</v>
      </c>
      <c r="B38" s="1" t="s">
        <v>65</v>
      </c>
      <c r="C38" s="1"/>
      <c r="D38" s="1" t="s">
        <v>66</v>
      </c>
      <c r="E38" s="1"/>
      <c r="F38" s="1" t="s">
        <v>67</v>
      </c>
      <c r="G38" s="1"/>
      <c r="H38" s="1" t="s">
        <v>68</v>
      </c>
      <c r="I38" s="1"/>
      <c r="J38" s="1" t="s">
        <v>101</v>
      </c>
      <c r="K38" s="1"/>
      <c r="L38" s="1" t="s">
        <v>77</v>
      </c>
      <c r="M38" s="1"/>
      <c r="N38" s="1"/>
      <c r="O38" s="1" t="s">
        <v>124</v>
      </c>
      <c r="P38" s="1"/>
      <c r="Q38" s="1" t="s">
        <v>74</v>
      </c>
      <c r="R38" s="1" t="s">
        <v>72</v>
      </c>
      <c r="S38" s="1" t="s">
        <v>74</v>
      </c>
      <c r="T38" s="1" t="s">
        <v>73</v>
      </c>
      <c r="U38" s="1" t="s">
        <v>97</v>
      </c>
      <c r="V38" s="1" t="s">
        <v>74</v>
      </c>
      <c r="W38" s="1" t="s">
        <v>73</v>
      </c>
      <c r="X38" s="1" t="s">
        <v>72</v>
      </c>
      <c r="Y38" s="1" t="s">
        <v>72</v>
      </c>
      <c r="Z38" s="1" t="s">
        <v>73</v>
      </c>
      <c r="AA38" s="1" t="s">
        <v>73</v>
      </c>
      <c r="AB38" s="1" t="s">
        <v>97</v>
      </c>
      <c r="AC38" s="1" t="s">
        <v>72</v>
      </c>
      <c r="AD38" s="1" t="s">
        <v>72</v>
      </c>
      <c r="AE38" s="1" t="s">
        <v>72</v>
      </c>
      <c r="AF38" s="1" t="s">
        <v>73</v>
      </c>
      <c r="AJ38" s="1" t="s">
        <v>94</v>
      </c>
      <c r="AK38" s="1" t="s">
        <v>94</v>
      </c>
      <c r="AN38" s="1" t="s">
        <v>94</v>
      </c>
      <c r="AU38" s="1" t="s">
        <v>78</v>
      </c>
      <c r="AV38" s="1" t="s">
        <v>81</v>
      </c>
      <c r="AW38" s="1" t="s">
        <v>97</v>
      </c>
      <c r="AX38" s="1" t="s">
        <v>78</v>
      </c>
      <c r="AY38" s="1" t="s">
        <v>78</v>
      </c>
      <c r="AZ38" s="1" t="s">
        <v>97</v>
      </c>
      <c r="BA38" s="1" t="s">
        <v>97</v>
      </c>
      <c r="BB38" s="1" t="s">
        <v>97</v>
      </c>
      <c r="BC38" s="1" t="s">
        <v>80</v>
      </c>
      <c r="BD38" s="1" t="s">
        <v>78</v>
      </c>
      <c r="BF38" s="1" t="s">
        <v>184</v>
      </c>
      <c r="BG38" s="1"/>
      <c r="BH38" s="1" t="s">
        <v>84</v>
      </c>
      <c r="BK38" s="1" t="s">
        <v>84</v>
      </c>
      <c r="BL38" s="1"/>
      <c r="BM38" s="1" t="s">
        <v>97</v>
      </c>
      <c r="BN38" s="1" t="s">
        <v>185</v>
      </c>
      <c r="BO38" s="1"/>
      <c r="BP38" s="1"/>
      <c r="BQ38" s="1">
        <v>1</v>
      </c>
      <c r="BR38" s="1"/>
      <c r="BS38" s="1">
        <v>1</v>
      </c>
      <c r="BT38" s="1"/>
      <c r="BU38" s="1" t="s">
        <v>87</v>
      </c>
      <c r="BV38" s="1" t="s">
        <v>87</v>
      </c>
      <c r="BW38" s="1" t="s">
        <v>97</v>
      </c>
      <c r="BX38" s="1" t="s">
        <v>87</v>
      </c>
      <c r="BY38" s="1" t="s">
        <v>87</v>
      </c>
      <c r="BZ38" s="1" t="s">
        <v>87</v>
      </c>
      <c r="CA38" s="1" t="s">
        <v>87</v>
      </c>
      <c r="CB38" s="1" t="s">
        <v>86</v>
      </c>
      <c r="CC38" s="1" t="s">
        <v>86</v>
      </c>
      <c r="CF38" s="1" t="s">
        <v>81</v>
      </c>
    </row>
    <row r="39" spans="1:84" ht="12.75" x14ac:dyDescent="0.35">
      <c r="A39" s="2">
        <v>43120.407541574074</v>
      </c>
      <c r="B39" s="1" t="s">
        <v>65</v>
      </c>
      <c r="C39" s="1"/>
      <c r="D39" s="1" t="s">
        <v>167</v>
      </c>
      <c r="E39" s="1"/>
      <c r="F39" s="1" t="s">
        <v>67</v>
      </c>
      <c r="G39" s="1"/>
      <c r="H39" s="1" t="s">
        <v>186</v>
      </c>
      <c r="I39" s="1"/>
      <c r="J39" s="1" t="s">
        <v>101</v>
      </c>
      <c r="K39" s="1"/>
      <c r="L39" s="1" t="s">
        <v>70</v>
      </c>
      <c r="M39" s="1"/>
      <c r="N39" s="1"/>
      <c r="O39" s="1" t="s">
        <v>91</v>
      </c>
      <c r="P39" s="1"/>
      <c r="Q39" s="1" t="s">
        <v>72</v>
      </c>
      <c r="R39" s="1" t="s">
        <v>72</v>
      </c>
      <c r="S39" s="1" t="s">
        <v>74</v>
      </c>
      <c r="T39" s="1" t="s">
        <v>74</v>
      </c>
      <c r="U39" s="1" t="s">
        <v>97</v>
      </c>
      <c r="V39" s="1" t="s">
        <v>97</v>
      </c>
      <c r="W39" s="1" t="s">
        <v>72</v>
      </c>
      <c r="X39" s="1" t="s">
        <v>72</v>
      </c>
      <c r="Y39" s="1" t="s">
        <v>72</v>
      </c>
      <c r="Z39" s="1" t="s">
        <v>74</v>
      </c>
      <c r="AA39" s="1" t="s">
        <v>72</v>
      </c>
      <c r="AB39" s="1" t="s">
        <v>74</v>
      </c>
      <c r="AC39" s="1" t="s">
        <v>97</v>
      </c>
      <c r="AD39" s="1" t="s">
        <v>97</v>
      </c>
      <c r="AE39" s="1" t="s">
        <v>74</v>
      </c>
      <c r="AF39" s="1" t="s">
        <v>74</v>
      </c>
      <c r="AJ39" s="1" t="s">
        <v>94</v>
      </c>
      <c r="AK39" s="1" t="s">
        <v>94</v>
      </c>
      <c r="AL39" s="1" t="s">
        <v>94</v>
      </c>
      <c r="AN39" s="1" t="s">
        <v>94</v>
      </c>
      <c r="AO39" s="1" t="s">
        <v>94</v>
      </c>
      <c r="AP39" s="1" t="s">
        <v>94</v>
      </c>
      <c r="AR39" s="1" t="s">
        <v>94</v>
      </c>
      <c r="AS39" s="1" t="s">
        <v>94</v>
      </c>
      <c r="AT39" s="1"/>
      <c r="AU39" s="1" t="s">
        <v>78</v>
      </c>
      <c r="AV39" s="1" t="s">
        <v>78</v>
      </c>
      <c r="AW39" s="1" t="s">
        <v>78</v>
      </c>
      <c r="AX39" s="1" t="s">
        <v>78</v>
      </c>
      <c r="AY39" s="1" t="s">
        <v>78</v>
      </c>
      <c r="AZ39" s="1" t="s">
        <v>78</v>
      </c>
      <c r="BA39" s="1" t="s">
        <v>78</v>
      </c>
      <c r="BB39" s="1" t="s">
        <v>78</v>
      </c>
      <c r="BC39" s="1" t="s">
        <v>78</v>
      </c>
      <c r="BD39" s="1" t="s">
        <v>78</v>
      </c>
      <c r="BE39" s="1" t="s">
        <v>187</v>
      </c>
      <c r="BH39" s="1" t="s">
        <v>84</v>
      </c>
      <c r="BI39" s="1" t="s">
        <v>188</v>
      </c>
      <c r="BJ39" s="1"/>
      <c r="BK39" s="1" t="s">
        <v>84</v>
      </c>
      <c r="BL39" s="1"/>
      <c r="BM39" s="1" t="s">
        <v>84</v>
      </c>
      <c r="BN39" s="1" t="s">
        <v>189</v>
      </c>
      <c r="BO39" s="1"/>
      <c r="BP39" s="1"/>
      <c r="BQ39" s="1">
        <v>1</v>
      </c>
      <c r="BR39" s="1"/>
      <c r="BS39" s="1">
        <v>2</v>
      </c>
      <c r="BT39" s="1"/>
      <c r="BU39" s="1" t="s">
        <v>87</v>
      </c>
      <c r="BV39" s="1" t="s">
        <v>87</v>
      </c>
      <c r="BW39" s="1" t="s">
        <v>80</v>
      </c>
      <c r="BX39" s="1" t="s">
        <v>87</v>
      </c>
      <c r="BY39" s="1" t="s">
        <v>87</v>
      </c>
      <c r="BZ39" s="1" t="s">
        <v>87</v>
      </c>
      <c r="CA39" s="1" t="s">
        <v>87</v>
      </c>
      <c r="CB39" s="1" t="s">
        <v>86</v>
      </c>
      <c r="CC39" s="1" t="s">
        <v>81</v>
      </c>
      <c r="CD39" s="1" t="s">
        <v>190</v>
      </c>
      <c r="CE39" s="1"/>
      <c r="CF39" s="1" t="s">
        <v>79</v>
      </c>
    </row>
    <row r="40" spans="1:84" ht="12.75" x14ac:dyDescent="0.35">
      <c r="A40" s="2">
        <v>43120.414841006947</v>
      </c>
      <c r="B40" s="1" t="s">
        <v>65</v>
      </c>
      <c r="C40" s="1"/>
      <c r="D40" s="1" t="s">
        <v>88</v>
      </c>
      <c r="E40" s="1"/>
      <c r="F40" s="1" t="s">
        <v>89</v>
      </c>
      <c r="G40" s="1"/>
      <c r="H40" s="1" t="s">
        <v>68</v>
      </c>
      <c r="I40" s="1"/>
      <c r="J40" s="1" t="s">
        <v>69</v>
      </c>
      <c r="K40" s="1"/>
      <c r="L40" s="1" t="s">
        <v>77</v>
      </c>
      <c r="M40" s="1"/>
      <c r="N40" s="1"/>
      <c r="O40" s="1" t="s">
        <v>180</v>
      </c>
      <c r="P40" s="1"/>
      <c r="Q40" s="1" t="s">
        <v>74</v>
      </c>
      <c r="R40" s="1" t="s">
        <v>74</v>
      </c>
      <c r="S40" s="1" t="s">
        <v>72</v>
      </c>
      <c r="T40" s="1" t="s">
        <v>72</v>
      </c>
      <c r="U40" s="1" t="s">
        <v>72</v>
      </c>
      <c r="V40" s="1" t="s">
        <v>72</v>
      </c>
      <c r="W40" s="1" t="s">
        <v>72</v>
      </c>
      <c r="X40" s="1" t="s">
        <v>72</v>
      </c>
      <c r="Y40" s="1" t="s">
        <v>74</v>
      </c>
      <c r="Z40" s="1" t="s">
        <v>72</v>
      </c>
      <c r="AA40" s="1" t="s">
        <v>72</v>
      </c>
      <c r="AB40" s="1" t="s">
        <v>74</v>
      </c>
      <c r="AC40" s="1" t="s">
        <v>74</v>
      </c>
      <c r="AD40" s="1" t="s">
        <v>72</v>
      </c>
      <c r="AE40" s="1" t="s">
        <v>74</v>
      </c>
      <c r="AF40" s="1" t="s">
        <v>74</v>
      </c>
      <c r="AJ40" s="1" t="s">
        <v>76</v>
      </c>
      <c r="AK40" s="1" t="s">
        <v>76</v>
      </c>
      <c r="AL40" s="1" t="s">
        <v>76</v>
      </c>
      <c r="AM40" s="1" t="s">
        <v>76</v>
      </c>
      <c r="AN40" s="1" t="s">
        <v>76</v>
      </c>
      <c r="AO40" s="1" t="s">
        <v>93</v>
      </c>
      <c r="AP40" s="1" t="s">
        <v>76</v>
      </c>
      <c r="AQ40" s="1" t="s">
        <v>76</v>
      </c>
      <c r="AR40" s="1" t="s">
        <v>93</v>
      </c>
      <c r="AS40" s="1" t="s">
        <v>76</v>
      </c>
      <c r="AT40" s="1"/>
      <c r="AU40" s="1" t="s">
        <v>81</v>
      </c>
      <c r="AV40" s="1" t="s">
        <v>81</v>
      </c>
      <c r="AW40" s="1" t="s">
        <v>81</v>
      </c>
      <c r="AX40" s="1" t="s">
        <v>81</v>
      </c>
      <c r="AY40" s="1" t="s">
        <v>78</v>
      </c>
      <c r="AZ40" s="1" t="s">
        <v>78</v>
      </c>
      <c r="BA40" s="1" t="s">
        <v>81</v>
      </c>
      <c r="BB40" s="1" t="s">
        <v>80</v>
      </c>
      <c r="BC40" s="1" t="s">
        <v>81</v>
      </c>
      <c r="BD40" s="1" t="s">
        <v>81</v>
      </c>
      <c r="BH40" s="1" t="s">
        <v>84</v>
      </c>
      <c r="BI40" s="1" t="s">
        <v>191</v>
      </c>
      <c r="BJ40" s="1"/>
      <c r="BK40" s="1" t="s">
        <v>84</v>
      </c>
      <c r="BL40" s="1"/>
      <c r="BM40" s="1" t="s">
        <v>84</v>
      </c>
      <c r="BN40" s="1" t="s">
        <v>192</v>
      </c>
      <c r="BO40" s="1"/>
      <c r="BP40" s="1"/>
      <c r="BQ40" s="1">
        <v>4</v>
      </c>
      <c r="BR40" s="1"/>
      <c r="BS40" s="1">
        <v>3</v>
      </c>
      <c r="BT40" s="1"/>
      <c r="BU40" s="1" t="s">
        <v>87</v>
      </c>
      <c r="BV40" s="1" t="s">
        <v>81</v>
      </c>
      <c r="BW40" s="1" t="s">
        <v>81</v>
      </c>
      <c r="BX40" s="1" t="s">
        <v>81</v>
      </c>
      <c r="BY40" s="1" t="s">
        <v>87</v>
      </c>
      <c r="BZ40" s="1" t="s">
        <v>87</v>
      </c>
      <c r="CA40" s="1" t="s">
        <v>87</v>
      </c>
      <c r="CB40" s="1" t="s">
        <v>81</v>
      </c>
      <c r="CC40" s="1" t="s">
        <v>81</v>
      </c>
      <c r="CF40" s="1" t="s">
        <v>79</v>
      </c>
    </row>
    <row r="41" spans="1:84" ht="12.75" x14ac:dyDescent="0.35">
      <c r="A41" s="2">
        <v>43120.491214120368</v>
      </c>
      <c r="B41" s="1" t="s">
        <v>65</v>
      </c>
      <c r="C41" s="1"/>
      <c r="D41" s="1" t="s">
        <v>66</v>
      </c>
      <c r="E41" s="1"/>
      <c r="F41" s="1" t="s">
        <v>67</v>
      </c>
      <c r="G41" s="1"/>
      <c r="H41" s="1" t="s">
        <v>68</v>
      </c>
      <c r="I41" s="1"/>
      <c r="J41" s="1" t="s">
        <v>69</v>
      </c>
      <c r="K41" s="1"/>
      <c r="L41" s="1" t="s">
        <v>77</v>
      </c>
      <c r="M41" s="1"/>
      <c r="N41" s="1"/>
      <c r="O41" s="1" t="s">
        <v>124</v>
      </c>
      <c r="P41" s="1"/>
      <c r="Q41" s="1" t="s">
        <v>74</v>
      </c>
      <c r="R41" s="1" t="s">
        <v>72</v>
      </c>
      <c r="S41" s="1" t="s">
        <v>74</v>
      </c>
      <c r="T41" s="1" t="s">
        <v>74</v>
      </c>
      <c r="U41" s="1" t="s">
        <v>74</v>
      </c>
      <c r="V41" s="1" t="s">
        <v>74</v>
      </c>
      <c r="W41" s="1" t="s">
        <v>72</v>
      </c>
      <c r="X41" s="1" t="s">
        <v>72</v>
      </c>
      <c r="Y41" s="1" t="s">
        <v>74</v>
      </c>
      <c r="Z41" s="1" t="s">
        <v>72</v>
      </c>
      <c r="AA41" s="1" t="s">
        <v>72</v>
      </c>
      <c r="AB41" s="1" t="s">
        <v>72</v>
      </c>
      <c r="AC41" s="1" t="s">
        <v>74</v>
      </c>
      <c r="AD41" s="1" t="s">
        <v>72</v>
      </c>
      <c r="AE41" s="1" t="s">
        <v>74</v>
      </c>
      <c r="AF41" s="1" t="s">
        <v>74</v>
      </c>
      <c r="AG41" s="1" t="s">
        <v>72</v>
      </c>
      <c r="AJ41" s="1" t="s">
        <v>94</v>
      </c>
      <c r="AK41" s="1" t="s">
        <v>76</v>
      </c>
      <c r="AL41" s="1" t="s">
        <v>76</v>
      </c>
      <c r="AM41" s="1" t="s">
        <v>94</v>
      </c>
      <c r="AN41" s="1" t="s">
        <v>94</v>
      </c>
      <c r="AO41" s="1" t="s">
        <v>76</v>
      </c>
      <c r="AP41" s="1" t="s">
        <v>76</v>
      </c>
      <c r="AQ41" s="1" t="s">
        <v>76</v>
      </c>
      <c r="AR41" s="1" t="s">
        <v>94</v>
      </c>
      <c r="AS41" s="1" t="s">
        <v>94</v>
      </c>
      <c r="AT41" s="1"/>
      <c r="AU41" s="1" t="s">
        <v>78</v>
      </c>
      <c r="AV41" s="1" t="s">
        <v>78</v>
      </c>
      <c r="AW41" s="1" t="s">
        <v>78</v>
      </c>
      <c r="AX41" s="1" t="s">
        <v>78</v>
      </c>
      <c r="AY41" s="1" t="s">
        <v>78</v>
      </c>
      <c r="AZ41" s="1" t="s">
        <v>78</v>
      </c>
      <c r="BA41" s="1" t="s">
        <v>78</v>
      </c>
      <c r="BB41" s="1" t="s">
        <v>78</v>
      </c>
      <c r="BC41" s="1" t="s">
        <v>81</v>
      </c>
      <c r="BD41" s="1" t="s">
        <v>78</v>
      </c>
      <c r="BF41" s="1" t="s">
        <v>193</v>
      </c>
      <c r="BG41" s="1"/>
      <c r="BH41" s="1" t="s">
        <v>84</v>
      </c>
      <c r="BI41" s="1" t="s">
        <v>194</v>
      </c>
      <c r="BJ41" s="1"/>
      <c r="BK41" s="1" t="s">
        <v>84</v>
      </c>
      <c r="BL41" s="1"/>
      <c r="BM41" s="1" t="s">
        <v>84</v>
      </c>
      <c r="BN41" s="1" t="s">
        <v>195</v>
      </c>
      <c r="BO41" s="1"/>
      <c r="BP41" s="1"/>
      <c r="BQ41" s="1">
        <v>2</v>
      </c>
      <c r="BR41" s="1"/>
      <c r="BS41" s="1">
        <v>3</v>
      </c>
      <c r="BT41" s="1"/>
      <c r="BU41" s="1" t="s">
        <v>87</v>
      </c>
      <c r="BV41" s="1" t="s">
        <v>87</v>
      </c>
      <c r="BW41" s="1" t="s">
        <v>87</v>
      </c>
      <c r="BX41" s="1" t="s">
        <v>80</v>
      </c>
      <c r="BY41" s="1" t="s">
        <v>87</v>
      </c>
      <c r="BZ41" s="1" t="s">
        <v>87</v>
      </c>
      <c r="CA41" s="1" t="s">
        <v>87</v>
      </c>
      <c r="CB41" s="1" t="s">
        <v>80</v>
      </c>
      <c r="CC41" s="1" t="s">
        <v>87</v>
      </c>
      <c r="CD41" s="1" t="s">
        <v>196</v>
      </c>
      <c r="CE41" s="1"/>
      <c r="CF41" s="1" t="s">
        <v>86</v>
      </c>
    </row>
    <row r="42" spans="1:84" ht="12.75" x14ac:dyDescent="0.35">
      <c r="A42" s="2">
        <v>43120.510226886574</v>
      </c>
      <c r="B42" s="1" t="s">
        <v>65</v>
      </c>
      <c r="C42" s="1"/>
      <c r="D42" s="1" t="s">
        <v>197</v>
      </c>
      <c r="E42" s="1"/>
      <c r="F42" s="1" t="s">
        <v>143</v>
      </c>
      <c r="G42" s="1"/>
      <c r="H42" s="1" t="s">
        <v>68</v>
      </c>
      <c r="I42" s="1"/>
      <c r="J42" s="1" t="s">
        <v>101</v>
      </c>
      <c r="K42" s="1"/>
      <c r="L42" s="1" t="s">
        <v>94</v>
      </c>
      <c r="M42" s="1"/>
      <c r="N42" s="1"/>
      <c r="O42" s="1" t="s">
        <v>124</v>
      </c>
      <c r="P42" s="1"/>
      <c r="Q42" s="1" t="s">
        <v>72</v>
      </c>
      <c r="R42" s="1" t="s">
        <v>74</v>
      </c>
      <c r="S42" s="1" t="s">
        <v>74</v>
      </c>
      <c r="T42" s="1" t="s">
        <v>72</v>
      </c>
      <c r="U42" s="1" t="s">
        <v>74</v>
      </c>
      <c r="V42" s="1" t="s">
        <v>74</v>
      </c>
      <c r="W42" s="1" t="s">
        <v>74</v>
      </c>
      <c r="X42" s="1" t="s">
        <v>72</v>
      </c>
      <c r="Y42" s="1" t="s">
        <v>72</v>
      </c>
      <c r="Z42" s="1" t="s">
        <v>97</v>
      </c>
      <c r="AA42" s="1" t="s">
        <v>74</v>
      </c>
      <c r="AB42" s="1" t="s">
        <v>74</v>
      </c>
      <c r="AC42" s="1" t="s">
        <v>74</v>
      </c>
      <c r="AD42" s="1" t="s">
        <v>97</v>
      </c>
      <c r="AE42" s="1" t="s">
        <v>74</v>
      </c>
      <c r="AF42" s="1" t="s">
        <v>97</v>
      </c>
      <c r="AG42" s="1" t="s">
        <v>97</v>
      </c>
      <c r="AJ42" s="1" t="s">
        <v>93</v>
      </c>
      <c r="AK42" s="1" t="s">
        <v>93</v>
      </c>
      <c r="AL42" s="1" t="s">
        <v>93</v>
      </c>
      <c r="AM42" s="1" t="s">
        <v>93</v>
      </c>
      <c r="AN42" s="1" t="s">
        <v>102</v>
      </c>
      <c r="AO42" s="1" t="s">
        <v>94</v>
      </c>
      <c r="AP42" s="1" t="s">
        <v>198</v>
      </c>
      <c r="AQ42" s="1" t="s">
        <v>75</v>
      </c>
      <c r="AR42" s="1" t="s">
        <v>102</v>
      </c>
      <c r="AS42" s="1" t="s">
        <v>93</v>
      </c>
      <c r="AT42" s="1"/>
      <c r="AU42" s="1" t="s">
        <v>78</v>
      </c>
      <c r="AV42" s="1" t="s">
        <v>81</v>
      </c>
      <c r="AW42" s="1" t="s">
        <v>78</v>
      </c>
      <c r="AX42" s="1" t="s">
        <v>78</v>
      </c>
      <c r="AY42" s="1" t="s">
        <v>78</v>
      </c>
      <c r="AZ42" s="1" t="s">
        <v>78</v>
      </c>
      <c r="BA42" s="1" t="s">
        <v>78</v>
      </c>
      <c r="BB42" s="1" t="s">
        <v>81</v>
      </c>
      <c r="BC42" s="1" t="s">
        <v>78</v>
      </c>
      <c r="BD42" s="1" t="s">
        <v>78</v>
      </c>
      <c r="BF42" s="1" t="s">
        <v>199</v>
      </c>
      <c r="BG42" s="1"/>
      <c r="BH42" s="1" t="s">
        <v>84</v>
      </c>
      <c r="BI42" s="1" t="s">
        <v>200</v>
      </c>
      <c r="BJ42" s="1"/>
      <c r="BK42" s="1" t="s">
        <v>97</v>
      </c>
      <c r="BL42" s="1"/>
      <c r="BM42" s="1" t="s">
        <v>82</v>
      </c>
      <c r="BQ42" s="1">
        <v>1</v>
      </c>
      <c r="BR42" s="1"/>
      <c r="BS42" s="1">
        <v>3</v>
      </c>
      <c r="BT42" s="1"/>
      <c r="BU42" s="1" t="s">
        <v>81</v>
      </c>
      <c r="BV42" s="1" t="s">
        <v>81</v>
      </c>
      <c r="BW42" s="1" t="s">
        <v>80</v>
      </c>
      <c r="BX42" s="1" t="s">
        <v>87</v>
      </c>
      <c r="BY42" s="1" t="s">
        <v>80</v>
      </c>
      <c r="BZ42" s="1" t="s">
        <v>80</v>
      </c>
      <c r="CA42" s="1" t="s">
        <v>81</v>
      </c>
      <c r="CB42" s="1" t="s">
        <v>86</v>
      </c>
      <c r="CC42" s="1" t="s">
        <v>86</v>
      </c>
      <c r="CF42" s="1" t="s">
        <v>86</v>
      </c>
    </row>
    <row r="43" spans="1:84" ht="12.75" x14ac:dyDescent="0.35">
      <c r="A43" s="2">
        <v>43121.249028784718</v>
      </c>
      <c r="B43" s="1" t="s">
        <v>65</v>
      </c>
      <c r="C43" s="1"/>
      <c r="D43" s="1" t="s">
        <v>100</v>
      </c>
      <c r="E43" s="1"/>
      <c r="F43" s="1" t="s">
        <v>67</v>
      </c>
      <c r="G43" s="1"/>
      <c r="H43" s="1" t="s">
        <v>68</v>
      </c>
      <c r="I43" s="1"/>
      <c r="J43" s="1" t="s">
        <v>101</v>
      </c>
      <c r="K43" s="1"/>
      <c r="L43" s="1" t="s">
        <v>94</v>
      </c>
      <c r="M43" s="1"/>
      <c r="N43" s="1"/>
      <c r="O43" s="1" t="s">
        <v>91</v>
      </c>
      <c r="P43" s="1"/>
      <c r="Q43" s="1" t="s">
        <v>72</v>
      </c>
      <c r="R43" s="1" t="s">
        <v>74</v>
      </c>
      <c r="S43" s="1" t="s">
        <v>74</v>
      </c>
      <c r="T43" s="1" t="s">
        <v>74</v>
      </c>
      <c r="U43" s="1" t="s">
        <v>74</v>
      </c>
      <c r="V43" s="1" t="s">
        <v>74</v>
      </c>
      <c r="W43" s="1" t="s">
        <v>72</v>
      </c>
      <c r="X43" s="1" t="s">
        <v>72</v>
      </c>
      <c r="Y43" s="1" t="s">
        <v>74</v>
      </c>
      <c r="Z43" s="1" t="s">
        <v>72</v>
      </c>
      <c r="AA43" s="1" t="s">
        <v>72</v>
      </c>
      <c r="AB43" s="1" t="s">
        <v>74</v>
      </c>
      <c r="AC43" s="1" t="s">
        <v>74</v>
      </c>
      <c r="AD43" s="1" t="s">
        <v>74</v>
      </c>
      <c r="AE43" s="1" t="s">
        <v>73</v>
      </c>
      <c r="AF43" s="1" t="s">
        <v>74</v>
      </c>
      <c r="AJ43" s="1" t="s">
        <v>94</v>
      </c>
      <c r="AK43" s="1" t="s">
        <v>76</v>
      </c>
      <c r="AL43" s="1" t="s">
        <v>76</v>
      </c>
      <c r="AM43" s="1" t="s">
        <v>94</v>
      </c>
      <c r="AN43" s="1" t="s">
        <v>76</v>
      </c>
      <c r="AO43" s="1" t="s">
        <v>76</v>
      </c>
      <c r="AP43" s="1" t="s">
        <v>93</v>
      </c>
      <c r="AQ43" s="1" t="s">
        <v>76</v>
      </c>
      <c r="AR43" s="1" t="s">
        <v>76</v>
      </c>
      <c r="AS43" s="1" t="s">
        <v>76</v>
      </c>
      <c r="AT43" s="1"/>
      <c r="AU43" s="1" t="s">
        <v>78</v>
      </c>
      <c r="AV43" s="1" t="s">
        <v>86</v>
      </c>
      <c r="AW43" s="1" t="s">
        <v>78</v>
      </c>
      <c r="AX43" s="1" t="s">
        <v>78</v>
      </c>
      <c r="AY43" s="1" t="s">
        <v>78</v>
      </c>
      <c r="AZ43" s="1" t="s">
        <v>78</v>
      </c>
      <c r="BA43" s="1" t="s">
        <v>78</v>
      </c>
      <c r="BB43" s="1" t="s">
        <v>97</v>
      </c>
      <c r="BC43" s="1" t="s">
        <v>97</v>
      </c>
      <c r="BD43" s="1" t="s">
        <v>78</v>
      </c>
      <c r="BE43" s="1" t="s">
        <v>201</v>
      </c>
      <c r="BF43" s="1" t="s">
        <v>202</v>
      </c>
      <c r="BG43" s="1"/>
      <c r="BH43" s="1" t="s">
        <v>84</v>
      </c>
      <c r="BI43" s="1" t="s">
        <v>203</v>
      </c>
      <c r="BJ43" s="1"/>
      <c r="BK43" s="1" t="s">
        <v>84</v>
      </c>
      <c r="BL43" s="1"/>
      <c r="BM43" s="1" t="s">
        <v>97</v>
      </c>
      <c r="BN43" s="1" t="s">
        <v>204</v>
      </c>
      <c r="BO43" s="1"/>
      <c r="BP43" s="1"/>
      <c r="BQ43" s="1">
        <v>3</v>
      </c>
      <c r="BR43" s="1"/>
      <c r="BS43" s="1">
        <v>2</v>
      </c>
      <c r="BT43" s="1"/>
      <c r="BU43" s="1" t="s">
        <v>87</v>
      </c>
      <c r="BV43" s="1" t="s">
        <v>97</v>
      </c>
      <c r="BW43" s="1" t="s">
        <v>97</v>
      </c>
      <c r="BX43" s="1" t="s">
        <v>80</v>
      </c>
      <c r="BY43" s="1" t="s">
        <v>87</v>
      </c>
      <c r="BZ43" s="1" t="s">
        <v>87</v>
      </c>
      <c r="CA43" s="1" t="s">
        <v>81</v>
      </c>
      <c r="CB43" s="1" t="s">
        <v>80</v>
      </c>
      <c r="CC43" s="1" t="s">
        <v>80</v>
      </c>
      <c r="CF43" s="1" t="s">
        <v>79</v>
      </c>
    </row>
    <row r="44" spans="1:84" ht="12.75" x14ac:dyDescent="0.35">
      <c r="A44" s="2">
        <v>43121.71330275463</v>
      </c>
      <c r="B44" s="1" t="s">
        <v>65</v>
      </c>
      <c r="C44" s="1"/>
      <c r="D44" s="1" t="s">
        <v>100</v>
      </c>
      <c r="E44" s="1"/>
      <c r="F44" s="1" t="s">
        <v>67</v>
      </c>
      <c r="G44" s="1"/>
      <c r="H44" s="1" t="s">
        <v>68</v>
      </c>
      <c r="I44" s="1"/>
      <c r="J44" s="1" t="s">
        <v>156</v>
      </c>
      <c r="K44" s="1"/>
      <c r="L44" s="1" t="s">
        <v>70</v>
      </c>
      <c r="M44" s="1"/>
      <c r="N44" s="1"/>
      <c r="O44" s="1" t="s">
        <v>91</v>
      </c>
      <c r="P44" s="1"/>
      <c r="Q44" s="1" t="s">
        <v>74</v>
      </c>
      <c r="R44" s="1" t="s">
        <v>72</v>
      </c>
      <c r="S44" s="1" t="s">
        <v>74</v>
      </c>
      <c r="T44" s="1" t="s">
        <v>72</v>
      </c>
      <c r="U44" s="1" t="s">
        <v>74</v>
      </c>
      <c r="V44" s="1" t="s">
        <v>74</v>
      </c>
      <c r="W44" s="1" t="s">
        <v>73</v>
      </c>
      <c r="X44" s="1" t="s">
        <v>73</v>
      </c>
      <c r="Y44" s="1" t="s">
        <v>72</v>
      </c>
      <c r="Z44" s="1" t="s">
        <v>73</v>
      </c>
      <c r="AA44" s="1" t="s">
        <v>73</v>
      </c>
      <c r="AB44" s="1" t="s">
        <v>72</v>
      </c>
      <c r="AC44" s="1" t="s">
        <v>74</v>
      </c>
      <c r="AD44" s="1" t="s">
        <v>97</v>
      </c>
      <c r="AE44" s="1" t="s">
        <v>74</v>
      </c>
      <c r="AF44" s="1" t="s">
        <v>74</v>
      </c>
      <c r="AG44" s="1" t="s">
        <v>74</v>
      </c>
      <c r="AH44" s="1" t="s">
        <v>205</v>
      </c>
      <c r="AI44" s="1"/>
      <c r="AJ44" s="1" t="s">
        <v>76</v>
      </c>
      <c r="AK44" s="1" t="s">
        <v>76</v>
      </c>
      <c r="AL44" s="1" t="s">
        <v>94</v>
      </c>
      <c r="AM44" s="1" t="s">
        <v>107</v>
      </c>
      <c r="AN44" s="1" t="s">
        <v>94</v>
      </c>
      <c r="AO44" s="1" t="s">
        <v>76</v>
      </c>
      <c r="AP44" s="1" t="s">
        <v>76</v>
      </c>
      <c r="AQ44" s="1" t="s">
        <v>76</v>
      </c>
      <c r="AR44" s="1" t="s">
        <v>76</v>
      </c>
      <c r="AS44" s="1" t="s">
        <v>94</v>
      </c>
      <c r="AT44" s="1"/>
      <c r="AU44" s="1" t="s">
        <v>86</v>
      </c>
      <c r="AV44" s="1" t="s">
        <v>81</v>
      </c>
      <c r="AW44" s="1" t="s">
        <v>86</v>
      </c>
      <c r="AX44" s="1" t="s">
        <v>81</v>
      </c>
      <c r="AY44" s="1" t="s">
        <v>86</v>
      </c>
      <c r="AZ44" s="1" t="s">
        <v>97</v>
      </c>
      <c r="BA44" s="1" t="s">
        <v>81</v>
      </c>
      <c r="BB44" s="1" t="s">
        <v>78</v>
      </c>
      <c r="BC44" s="1" t="s">
        <v>81</v>
      </c>
      <c r="BD44" s="1" t="s">
        <v>80</v>
      </c>
      <c r="BE44" s="1" t="s">
        <v>206</v>
      </c>
      <c r="BF44" s="1" t="s">
        <v>207</v>
      </c>
      <c r="BG44" s="1"/>
      <c r="BH44" s="1" t="s">
        <v>84</v>
      </c>
      <c r="BI44" s="1" t="s">
        <v>208</v>
      </c>
      <c r="BJ44" s="1"/>
      <c r="BK44" s="1" t="s">
        <v>84</v>
      </c>
      <c r="BL44" s="1"/>
      <c r="BM44" s="1" t="s">
        <v>97</v>
      </c>
      <c r="BN44" s="1" t="s">
        <v>209</v>
      </c>
      <c r="BO44" s="1"/>
      <c r="BP44" s="1"/>
      <c r="BQ44" s="1">
        <v>3</v>
      </c>
      <c r="BR44" s="1"/>
      <c r="BS44" s="1">
        <v>3</v>
      </c>
      <c r="BT44" s="1"/>
      <c r="BU44" s="1" t="s">
        <v>86</v>
      </c>
      <c r="BV44" s="1" t="s">
        <v>86</v>
      </c>
      <c r="BW44" s="1" t="s">
        <v>86</v>
      </c>
      <c r="BX44" s="1" t="s">
        <v>86</v>
      </c>
      <c r="BY44" s="1" t="s">
        <v>87</v>
      </c>
      <c r="BZ44" s="1" t="s">
        <v>87</v>
      </c>
      <c r="CA44" s="1" t="s">
        <v>87</v>
      </c>
      <c r="CB44" s="1" t="s">
        <v>86</v>
      </c>
      <c r="CC44" s="1" t="s">
        <v>86</v>
      </c>
      <c r="CD44" s="1" t="s">
        <v>210</v>
      </c>
      <c r="CE44" s="1"/>
      <c r="CF44" s="1" t="s">
        <v>79</v>
      </c>
    </row>
    <row r="45" spans="1:84" ht="12.75" x14ac:dyDescent="0.35">
      <c r="A45" s="2">
        <v>43121.769372662035</v>
      </c>
      <c r="B45" s="1" t="s">
        <v>65</v>
      </c>
      <c r="C45" s="1"/>
      <c r="D45" s="1" t="s">
        <v>100</v>
      </c>
      <c r="E45" s="1"/>
      <c r="F45" s="1" t="s">
        <v>67</v>
      </c>
      <c r="G45" s="1"/>
      <c r="H45" s="1" t="s">
        <v>68</v>
      </c>
      <c r="I45" s="1"/>
      <c r="J45" s="1" t="s">
        <v>156</v>
      </c>
      <c r="K45" s="1"/>
      <c r="L45" s="1" t="s">
        <v>77</v>
      </c>
      <c r="M45" s="1"/>
      <c r="N45" s="1"/>
      <c r="O45" s="1" t="s">
        <v>91</v>
      </c>
      <c r="P45" s="1"/>
      <c r="Q45" s="1" t="s">
        <v>74</v>
      </c>
      <c r="R45" s="1" t="s">
        <v>74</v>
      </c>
      <c r="S45" s="1" t="s">
        <v>72</v>
      </c>
      <c r="T45" s="1" t="s">
        <v>72</v>
      </c>
      <c r="U45" s="1" t="s">
        <v>97</v>
      </c>
      <c r="V45" s="1" t="s">
        <v>97</v>
      </c>
      <c r="W45" s="1" t="s">
        <v>73</v>
      </c>
      <c r="X45" s="1" t="s">
        <v>72</v>
      </c>
      <c r="Y45" s="1" t="s">
        <v>97</v>
      </c>
      <c r="Z45" s="1" t="s">
        <v>97</v>
      </c>
      <c r="AA45" s="1" t="s">
        <v>72</v>
      </c>
      <c r="AB45" s="1" t="s">
        <v>74</v>
      </c>
      <c r="AC45" s="1" t="s">
        <v>74</v>
      </c>
      <c r="AD45" s="1" t="s">
        <v>72</v>
      </c>
      <c r="AE45" s="1" t="s">
        <v>74</v>
      </c>
      <c r="AF45" s="1" t="s">
        <v>74</v>
      </c>
      <c r="AJ45" s="1" t="s">
        <v>94</v>
      </c>
      <c r="AK45" s="1" t="s">
        <v>76</v>
      </c>
      <c r="AL45" s="1" t="s">
        <v>76</v>
      </c>
      <c r="AM45" s="1" t="s">
        <v>93</v>
      </c>
      <c r="AN45" s="1" t="s">
        <v>93</v>
      </c>
      <c r="AO45" s="1" t="s">
        <v>76</v>
      </c>
      <c r="AP45" s="1" t="s">
        <v>76</v>
      </c>
      <c r="AQ45" s="1" t="s">
        <v>93</v>
      </c>
      <c r="AR45" s="1" t="s">
        <v>93</v>
      </c>
      <c r="AS45" s="1" t="s">
        <v>94</v>
      </c>
      <c r="AT45" s="1"/>
      <c r="AU45" s="1" t="s">
        <v>80</v>
      </c>
      <c r="AV45" s="1" t="s">
        <v>97</v>
      </c>
      <c r="AW45" s="1" t="s">
        <v>81</v>
      </c>
      <c r="AX45" s="1" t="s">
        <v>81</v>
      </c>
      <c r="AY45" s="1" t="s">
        <v>78</v>
      </c>
      <c r="AZ45" s="1" t="s">
        <v>81</v>
      </c>
      <c r="BA45" s="1" t="s">
        <v>81</v>
      </c>
      <c r="BB45" s="1" t="s">
        <v>78</v>
      </c>
      <c r="BC45" s="1" t="s">
        <v>78</v>
      </c>
      <c r="BD45" s="1" t="s">
        <v>78</v>
      </c>
      <c r="BE45" s="1" t="s">
        <v>211</v>
      </c>
      <c r="BF45" s="1" t="s">
        <v>212</v>
      </c>
      <c r="BG45" s="1"/>
      <c r="BH45" s="1" t="s">
        <v>84</v>
      </c>
      <c r="BI45" s="1" t="s">
        <v>213</v>
      </c>
      <c r="BJ45" s="1"/>
      <c r="BK45" s="1" t="s">
        <v>84</v>
      </c>
      <c r="BL45" s="1"/>
      <c r="BM45" s="1" t="s">
        <v>84</v>
      </c>
      <c r="BN45" s="1" t="s">
        <v>214</v>
      </c>
      <c r="BO45" s="1"/>
      <c r="BP45" s="1"/>
      <c r="BQ45" s="1">
        <v>2</v>
      </c>
      <c r="BR45" s="1"/>
      <c r="BS45" s="1">
        <v>3</v>
      </c>
      <c r="BT45" s="1"/>
      <c r="BU45" s="1" t="s">
        <v>87</v>
      </c>
      <c r="BV45" s="1" t="s">
        <v>87</v>
      </c>
      <c r="BW45" s="1" t="s">
        <v>87</v>
      </c>
      <c r="BX45" s="1" t="s">
        <v>87</v>
      </c>
      <c r="BY45" s="1" t="s">
        <v>87</v>
      </c>
      <c r="BZ45" s="1" t="s">
        <v>81</v>
      </c>
      <c r="CA45" s="1" t="s">
        <v>87</v>
      </c>
      <c r="CB45" s="1" t="s">
        <v>80</v>
      </c>
      <c r="CC45" s="1" t="s">
        <v>80</v>
      </c>
      <c r="CD45" s="1" t="s">
        <v>215</v>
      </c>
      <c r="CE45" s="1"/>
      <c r="CF45" s="1" t="s">
        <v>79</v>
      </c>
    </row>
    <row r="46" spans="1:84" ht="12.75" x14ac:dyDescent="0.35">
      <c r="A46" s="2">
        <v>43121.773536030094</v>
      </c>
      <c r="B46" s="1" t="s">
        <v>65</v>
      </c>
      <c r="C46" s="1"/>
      <c r="D46" s="1" t="s">
        <v>100</v>
      </c>
      <c r="E46" s="1"/>
      <c r="F46" s="1" t="s">
        <v>67</v>
      </c>
      <c r="G46" s="1"/>
      <c r="H46" s="1" t="s">
        <v>68</v>
      </c>
      <c r="I46" s="1"/>
      <c r="J46" s="1" t="s">
        <v>101</v>
      </c>
      <c r="K46" s="1"/>
      <c r="L46" s="1" t="s">
        <v>77</v>
      </c>
      <c r="M46" s="1"/>
      <c r="N46" s="1"/>
      <c r="O46" s="1" t="s">
        <v>124</v>
      </c>
      <c r="P46" s="1"/>
      <c r="Q46" s="1" t="s">
        <v>72</v>
      </c>
      <c r="R46" s="1" t="s">
        <v>72</v>
      </c>
      <c r="S46" s="1" t="s">
        <v>74</v>
      </c>
      <c r="T46" s="1" t="s">
        <v>74</v>
      </c>
      <c r="U46" s="1" t="s">
        <v>74</v>
      </c>
      <c r="V46" s="1" t="s">
        <v>74</v>
      </c>
      <c r="W46" s="1" t="s">
        <v>97</v>
      </c>
      <c r="X46" s="1" t="s">
        <v>73</v>
      </c>
      <c r="Y46" s="1" t="s">
        <v>73</v>
      </c>
      <c r="Z46" s="1" t="s">
        <v>73</v>
      </c>
      <c r="AA46" s="1" t="s">
        <v>73</v>
      </c>
      <c r="AB46" s="1" t="s">
        <v>72</v>
      </c>
      <c r="AC46" s="1" t="s">
        <v>72</v>
      </c>
      <c r="AD46" s="1" t="s">
        <v>74</v>
      </c>
      <c r="AE46" s="1" t="s">
        <v>74</v>
      </c>
      <c r="AF46" s="1" t="s">
        <v>74</v>
      </c>
      <c r="AJ46" s="1" t="s">
        <v>76</v>
      </c>
      <c r="AK46" s="1" t="s">
        <v>76</v>
      </c>
      <c r="AL46" s="1" t="s">
        <v>76</v>
      </c>
      <c r="AM46" s="1" t="s">
        <v>76</v>
      </c>
      <c r="AN46" s="1" t="s">
        <v>76</v>
      </c>
      <c r="AO46" s="1" t="s">
        <v>76</v>
      </c>
      <c r="AP46" s="1" t="s">
        <v>76</v>
      </c>
      <c r="AQ46" s="1" t="s">
        <v>76</v>
      </c>
      <c r="AR46" s="1" t="s">
        <v>76</v>
      </c>
      <c r="AS46" s="1" t="s">
        <v>76</v>
      </c>
      <c r="AT46" s="1"/>
      <c r="AU46" s="1" t="s">
        <v>78</v>
      </c>
      <c r="AV46" s="1" t="s">
        <v>80</v>
      </c>
      <c r="AW46" s="1" t="s">
        <v>97</v>
      </c>
      <c r="AX46" s="1" t="s">
        <v>80</v>
      </c>
      <c r="AY46" s="1" t="s">
        <v>81</v>
      </c>
      <c r="AZ46" s="1" t="s">
        <v>80</v>
      </c>
      <c r="BA46" s="1" t="s">
        <v>81</v>
      </c>
      <c r="BB46" s="1" t="s">
        <v>81</v>
      </c>
      <c r="BC46" s="1" t="s">
        <v>81</v>
      </c>
      <c r="BD46" s="1" t="s">
        <v>78</v>
      </c>
      <c r="BE46" s="1" t="s">
        <v>216</v>
      </c>
      <c r="BF46" s="1" t="s">
        <v>217</v>
      </c>
      <c r="BG46" s="1"/>
      <c r="BH46" s="1" t="s">
        <v>84</v>
      </c>
      <c r="BI46" s="1" t="s">
        <v>218</v>
      </c>
      <c r="BJ46" s="1"/>
      <c r="BK46" s="1" t="s">
        <v>84</v>
      </c>
      <c r="BL46" s="1"/>
      <c r="BM46" s="1" t="s">
        <v>97</v>
      </c>
      <c r="BQ46" s="1">
        <v>1</v>
      </c>
      <c r="BR46" s="1"/>
      <c r="BS46" s="1">
        <v>1</v>
      </c>
      <c r="BT46" s="1"/>
      <c r="BU46" s="1" t="s">
        <v>81</v>
      </c>
      <c r="BV46" s="1" t="s">
        <v>79</v>
      </c>
      <c r="BW46" s="1" t="s">
        <v>79</v>
      </c>
      <c r="BX46" s="1" t="s">
        <v>81</v>
      </c>
      <c r="BY46" s="1" t="s">
        <v>81</v>
      </c>
      <c r="BZ46" s="1" t="s">
        <v>81</v>
      </c>
      <c r="CA46" s="1" t="s">
        <v>80</v>
      </c>
      <c r="CB46" s="1" t="s">
        <v>80</v>
      </c>
      <c r="CC46" s="1" t="s">
        <v>81</v>
      </c>
      <c r="CD46" s="1" t="s">
        <v>219</v>
      </c>
      <c r="CE46" s="1"/>
      <c r="CF46" s="1" t="s">
        <v>86</v>
      </c>
    </row>
    <row r="47" spans="1:84" ht="12.75" x14ac:dyDescent="0.35">
      <c r="A47" s="2">
        <v>43121.778660370372</v>
      </c>
      <c r="B47" s="1" t="s">
        <v>65</v>
      </c>
      <c r="C47" s="1"/>
      <c r="D47" s="1" t="s">
        <v>100</v>
      </c>
      <c r="E47" s="1"/>
      <c r="F47" s="1" t="s">
        <v>67</v>
      </c>
      <c r="G47" s="1"/>
      <c r="H47" s="1" t="s">
        <v>68</v>
      </c>
      <c r="I47" s="1"/>
      <c r="J47" s="1" t="s">
        <v>156</v>
      </c>
      <c r="K47" s="1"/>
      <c r="L47" s="1" t="s">
        <v>94</v>
      </c>
      <c r="M47" s="1"/>
      <c r="N47" s="1"/>
      <c r="O47" s="1" t="s">
        <v>91</v>
      </c>
      <c r="P47" s="1"/>
      <c r="Q47" s="1" t="s">
        <v>74</v>
      </c>
      <c r="R47" s="1" t="s">
        <v>97</v>
      </c>
      <c r="S47" s="1" t="s">
        <v>74</v>
      </c>
      <c r="T47" s="1" t="s">
        <v>72</v>
      </c>
      <c r="U47" s="1" t="s">
        <v>97</v>
      </c>
      <c r="V47" s="1" t="s">
        <v>72</v>
      </c>
      <c r="W47" s="1" t="s">
        <v>73</v>
      </c>
      <c r="X47" s="1" t="s">
        <v>73</v>
      </c>
      <c r="Y47" s="1" t="s">
        <v>97</v>
      </c>
      <c r="Z47" s="1" t="s">
        <v>97</v>
      </c>
      <c r="AA47" s="1" t="s">
        <v>73</v>
      </c>
      <c r="AB47" s="1" t="s">
        <v>97</v>
      </c>
      <c r="AC47" s="1" t="s">
        <v>72</v>
      </c>
      <c r="AD47" s="1" t="s">
        <v>73</v>
      </c>
      <c r="AE47" s="1" t="s">
        <v>97</v>
      </c>
      <c r="AF47" s="1" t="s">
        <v>72</v>
      </c>
      <c r="AG47" s="1" t="s">
        <v>97</v>
      </c>
      <c r="AJ47" s="1" t="s">
        <v>76</v>
      </c>
      <c r="AK47" s="1" t="s">
        <v>76</v>
      </c>
      <c r="AL47" s="1" t="s">
        <v>76</v>
      </c>
      <c r="AM47" s="1" t="s">
        <v>76</v>
      </c>
      <c r="AN47" s="1" t="s">
        <v>93</v>
      </c>
      <c r="AO47" s="1" t="s">
        <v>76</v>
      </c>
      <c r="AP47" s="1" t="s">
        <v>76</v>
      </c>
      <c r="AQ47" s="1" t="s">
        <v>76</v>
      </c>
      <c r="AR47" s="1" t="s">
        <v>76</v>
      </c>
      <c r="AS47" s="1" t="s">
        <v>76</v>
      </c>
      <c r="AT47" s="1"/>
      <c r="AU47" s="1" t="s">
        <v>97</v>
      </c>
      <c r="AV47" s="1" t="s">
        <v>79</v>
      </c>
      <c r="AW47" s="1" t="s">
        <v>86</v>
      </c>
      <c r="AX47" s="1" t="s">
        <v>81</v>
      </c>
      <c r="AY47" s="1" t="s">
        <v>81</v>
      </c>
      <c r="AZ47" s="1" t="s">
        <v>81</v>
      </c>
      <c r="BA47" s="1" t="s">
        <v>80</v>
      </c>
      <c r="BB47" s="1" t="s">
        <v>81</v>
      </c>
      <c r="BC47" s="1" t="s">
        <v>80</v>
      </c>
      <c r="BD47" s="1" t="s">
        <v>86</v>
      </c>
      <c r="BH47" s="1" t="s">
        <v>84</v>
      </c>
      <c r="BI47" s="1" t="s">
        <v>220</v>
      </c>
      <c r="BJ47" s="1"/>
      <c r="BK47" s="1" t="s">
        <v>82</v>
      </c>
      <c r="BL47" s="1"/>
      <c r="BM47" s="1" t="s">
        <v>97</v>
      </c>
      <c r="BQ47" s="1">
        <v>1</v>
      </c>
      <c r="BR47" s="1"/>
      <c r="BS47" s="1">
        <v>3</v>
      </c>
      <c r="BT47" s="1"/>
      <c r="BU47" s="1" t="s">
        <v>80</v>
      </c>
      <c r="BV47" s="1" t="s">
        <v>80</v>
      </c>
      <c r="BW47" s="1" t="s">
        <v>80</v>
      </c>
      <c r="BX47" s="1" t="s">
        <v>80</v>
      </c>
      <c r="BY47" s="1" t="s">
        <v>87</v>
      </c>
      <c r="BZ47" s="1" t="s">
        <v>81</v>
      </c>
      <c r="CA47" s="1" t="s">
        <v>81</v>
      </c>
      <c r="CB47" s="1" t="s">
        <v>87</v>
      </c>
      <c r="CC47" s="1" t="s">
        <v>80</v>
      </c>
      <c r="CD47" s="1" t="s">
        <v>221</v>
      </c>
      <c r="CE47" s="1"/>
      <c r="CF47" s="1" t="s">
        <v>86</v>
      </c>
    </row>
    <row r="48" spans="1:84" ht="12.75" x14ac:dyDescent="0.35">
      <c r="A48" s="2">
        <v>43121.780020162041</v>
      </c>
      <c r="B48" s="1" t="s">
        <v>65</v>
      </c>
      <c r="C48" s="1"/>
      <c r="D48" s="1" t="s">
        <v>66</v>
      </c>
      <c r="E48" s="1"/>
      <c r="F48" s="1" t="s">
        <v>67</v>
      </c>
      <c r="G48" s="1"/>
      <c r="H48" s="1" t="s">
        <v>68</v>
      </c>
      <c r="I48" s="1"/>
      <c r="J48" s="1" t="s">
        <v>128</v>
      </c>
      <c r="K48" s="1"/>
      <c r="L48" s="1" t="s">
        <v>70</v>
      </c>
      <c r="M48" s="1"/>
      <c r="N48" s="1"/>
      <c r="O48" s="1" t="s">
        <v>180</v>
      </c>
      <c r="P48" s="1"/>
      <c r="Q48" s="1" t="s">
        <v>72</v>
      </c>
      <c r="R48" s="1" t="s">
        <v>72</v>
      </c>
      <c r="S48" s="1" t="s">
        <v>74</v>
      </c>
      <c r="T48" s="1" t="s">
        <v>74</v>
      </c>
      <c r="U48" s="1" t="s">
        <v>72</v>
      </c>
      <c r="V48" s="1" t="s">
        <v>72</v>
      </c>
      <c r="W48" s="1" t="s">
        <v>72</v>
      </c>
      <c r="X48" s="1" t="s">
        <v>73</v>
      </c>
      <c r="Y48" s="1" t="s">
        <v>72</v>
      </c>
      <c r="Z48" s="1" t="s">
        <v>73</v>
      </c>
      <c r="AA48" s="1" t="s">
        <v>74</v>
      </c>
      <c r="AB48" s="1" t="s">
        <v>74</v>
      </c>
      <c r="AC48" s="1" t="s">
        <v>74</v>
      </c>
      <c r="AD48" s="1" t="s">
        <v>72</v>
      </c>
      <c r="AE48" s="1" t="s">
        <v>74</v>
      </c>
      <c r="AF48" s="1" t="s">
        <v>74</v>
      </c>
      <c r="AG48" s="1" t="s">
        <v>74</v>
      </c>
      <c r="AH48" s="1" t="s">
        <v>222</v>
      </c>
      <c r="AI48" s="1"/>
      <c r="AJ48" s="1" t="s">
        <v>93</v>
      </c>
      <c r="AK48" s="1" t="s">
        <v>110</v>
      </c>
      <c r="AL48" s="1" t="s">
        <v>76</v>
      </c>
      <c r="AM48" s="1" t="s">
        <v>93</v>
      </c>
      <c r="AN48" s="1" t="s">
        <v>102</v>
      </c>
      <c r="AO48" s="1" t="s">
        <v>93</v>
      </c>
      <c r="AP48" s="1" t="s">
        <v>198</v>
      </c>
      <c r="AQ48" s="1" t="s">
        <v>76</v>
      </c>
      <c r="AR48" s="1" t="s">
        <v>93</v>
      </c>
      <c r="AS48" s="1" t="s">
        <v>94</v>
      </c>
      <c r="AT48" s="1"/>
      <c r="AU48" s="1" t="s">
        <v>78</v>
      </c>
      <c r="AV48" s="1" t="s">
        <v>78</v>
      </c>
      <c r="AW48" s="1" t="s">
        <v>78</v>
      </c>
      <c r="AX48" s="1" t="s">
        <v>81</v>
      </c>
      <c r="AY48" s="1" t="s">
        <v>78</v>
      </c>
      <c r="AZ48" s="1" t="s">
        <v>78</v>
      </c>
      <c r="BA48" s="1" t="s">
        <v>78</v>
      </c>
      <c r="BB48" s="1" t="s">
        <v>81</v>
      </c>
      <c r="BC48" s="1" t="s">
        <v>81</v>
      </c>
      <c r="BD48" s="1" t="s">
        <v>81</v>
      </c>
      <c r="BE48" s="1" t="s">
        <v>223</v>
      </c>
      <c r="BF48" s="1" t="s">
        <v>224</v>
      </c>
      <c r="BG48" s="1"/>
      <c r="BH48" s="1" t="s">
        <v>84</v>
      </c>
      <c r="BI48" s="1" t="s">
        <v>225</v>
      </c>
      <c r="BJ48" s="1"/>
      <c r="BK48" s="1" t="s">
        <v>84</v>
      </c>
      <c r="BL48" s="1"/>
      <c r="BM48" s="1" t="s">
        <v>84</v>
      </c>
      <c r="BN48" s="1" t="s">
        <v>226</v>
      </c>
      <c r="BO48" s="1"/>
      <c r="BP48" s="1"/>
      <c r="BQ48" s="1">
        <v>3</v>
      </c>
      <c r="BR48" s="1"/>
      <c r="BS48" s="1">
        <v>2</v>
      </c>
      <c r="BT48" s="1"/>
      <c r="BU48" s="1" t="s">
        <v>87</v>
      </c>
      <c r="BV48" s="1" t="s">
        <v>81</v>
      </c>
      <c r="BW48" s="1" t="s">
        <v>80</v>
      </c>
      <c r="BX48" s="1" t="s">
        <v>80</v>
      </c>
      <c r="BY48" s="1" t="s">
        <v>87</v>
      </c>
      <c r="BZ48" s="1" t="s">
        <v>87</v>
      </c>
      <c r="CA48" s="1" t="s">
        <v>87</v>
      </c>
      <c r="CB48" s="1" t="s">
        <v>86</v>
      </c>
      <c r="CC48" s="1" t="s">
        <v>86</v>
      </c>
      <c r="CD48" s="1" t="s">
        <v>227</v>
      </c>
      <c r="CE48" s="1"/>
      <c r="CF48" s="1" t="s">
        <v>79</v>
      </c>
    </row>
    <row r="49" spans="1:84" ht="12.75" x14ac:dyDescent="0.35">
      <c r="A49" s="2">
        <v>43121.824064976856</v>
      </c>
      <c r="B49" s="1" t="s">
        <v>65</v>
      </c>
      <c r="C49" s="1"/>
      <c r="D49" s="1" t="s">
        <v>100</v>
      </c>
      <c r="E49" s="1"/>
      <c r="F49" s="1" t="s">
        <v>67</v>
      </c>
      <c r="G49" s="1"/>
      <c r="H49" s="1" t="s">
        <v>68</v>
      </c>
      <c r="I49" s="1"/>
      <c r="J49" s="1" t="s">
        <v>69</v>
      </c>
      <c r="K49" s="1"/>
      <c r="L49" s="1" t="s">
        <v>77</v>
      </c>
      <c r="M49" s="1"/>
      <c r="N49" s="1"/>
      <c r="O49" s="1" t="s">
        <v>124</v>
      </c>
      <c r="P49" s="1"/>
      <c r="Q49" s="1" t="s">
        <v>72</v>
      </c>
      <c r="R49" s="1" t="s">
        <v>72</v>
      </c>
      <c r="S49" s="1" t="s">
        <v>74</v>
      </c>
      <c r="T49" s="1" t="s">
        <v>74</v>
      </c>
      <c r="U49" s="1" t="s">
        <v>74</v>
      </c>
      <c r="V49" s="1" t="s">
        <v>72</v>
      </c>
      <c r="W49" s="1" t="s">
        <v>73</v>
      </c>
      <c r="X49" s="1" t="s">
        <v>72</v>
      </c>
      <c r="Y49" s="1" t="s">
        <v>72</v>
      </c>
      <c r="Z49" s="1" t="s">
        <v>72</v>
      </c>
      <c r="AA49" s="1" t="s">
        <v>73</v>
      </c>
      <c r="AB49" s="1" t="s">
        <v>72</v>
      </c>
      <c r="AC49" s="1" t="s">
        <v>72</v>
      </c>
      <c r="AD49" s="1" t="s">
        <v>72</v>
      </c>
      <c r="AE49" s="1" t="s">
        <v>74</v>
      </c>
      <c r="AF49" s="1" t="s">
        <v>74</v>
      </c>
      <c r="AJ49" s="1" t="s">
        <v>76</v>
      </c>
      <c r="AK49" s="1" t="s">
        <v>76</v>
      </c>
      <c r="AL49" s="1" t="s">
        <v>93</v>
      </c>
      <c r="AM49" s="1" t="s">
        <v>76</v>
      </c>
      <c r="AN49" s="1" t="s">
        <v>93</v>
      </c>
      <c r="AO49" s="1" t="s">
        <v>142</v>
      </c>
      <c r="AP49" s="1" t="s">
        <v>142</v>
      </c>
      <c r="AQ49" s="1" t="s">
        <v>76</v>
      </c>
      <c r="AR49" s="1" t="s">
        <v>76</v>
      </c>
      <c r="AS49" s="1" t="s">
        <v>76</v>
      </c>
      <c r="AT49" s="1"/>
      <c r="AU49" s="1" t="s">
        <v>81</v>
      </c>
      <c r="AV49" s="1" t="s">
        <v>81</v>
      </c>
      <c r="AW49" s="1" t="s">
        <v>80</v>
      </c>
      <c r="AX49" s="1" t="s">
        <v>78</v>
      </c>
      <c r="AY49" s="1" t="s">
        <v>81</v>
      </c>
      <c r="AZ49" s="1" t="s">
        <v>78</v>
      </c>
      <c r="BA49" s="1" t="s">
        <v>80</v>
      </c>
      <c r="BB49" s="1" t="s">
        <v>86</v>
      </c>
      <c r="BC49" s="1" t="s">
        <v>80</v>
      </c>
      <c r="BD49" s="1" t="s">
        <v>81</v>
      </c>
      <c r="BH49" s="1" t="s">
        <v>82</v>
      </c>
      <c r="BK49" s="1" t="s">
        <v>82</v>
      </c>
      <c r="BL49" s="1"/>
      <c r="BM49" s="1" t="s">
        <v>82</v>
      </c>
      <c r="BQ49" s="1">
        <v>1</v>
      </c>
      <c r="BR49" s="1"/>
      <c r="BS49" s="1">
        <v>2</v>
      </c>
      <c r="BT49" s="1"/>
      <c r="BU49" s="1" t="s">
        <v>87</v>
      </c>
      <c r="BV49" s="1" t="s">
        <v>81</v>
      </c>
      <c r="BW49" s="1" t="s">
        <v>87</v>
      </c>
      <c r="BX49" s="1" t="s">
        <v>86</v>
      </c>
      <c r="BY49" s="1" t="s">
        <v>87</v>
      </c>
      <c r="BZ49" s="1" t="s">
        <v>87</v>
      </c>
      <c r="CA49" s="1" t="s">
        <v>81</v>
      </c>
      <c r="CB49" s="1" t="s">
        <v>80</v>
      </c>
      <c r="CC49" s="1" t="s">
        <v>80</v>
      </c>
      <c r="CF49" s="1" t="s">
        <v>79</v>
      </c>
    </row>
    <row r="50" spans="1:84" ht="12.75" x14ac:dyDescent="0.35">
      <c r="A50" s="2">
        <v>43121.832805543978</v>
      </c>
      <c r="B50" s="1" t="s">
        <v>65</v>
      </c>
      <c r="C50" s="1"/>
      <c r="D50" s="1" t="s">
        <v>66</v>
      </c>
      <c r="E50" s="1"/>
      <c r="F50" s="1" t="s">
        <v>67</v>
      </c>
      <c r="G50" s="1"/>
      <c r="H50" s="1" t="s">
        <v>68</v>
      </c>
      <c r="I50" s="1"/>
      <c r="J50" s="1" t="s">
        <v>69</v>
      </c>
      <c r="K50" s="1"/>
      <c r="L50" s="1" t="s">
        <v>77</v>
      </c>
      <c r="M50" s="1"/>
      <c r="N50" s="1"/>
      <c r="O50" s="1" t="s">
        <v>91</v>
      </c>
      <c r="P50" s="1"/>
      <c r="Q50" s="1" t="s">
        <v>74</v>
      </c>
      <c r="R50" s="1" t="s">
        <v>73</v>
      </c>
      <c r="S50" s="1" t="s">
        <v>72</v>
      </c>
      <c r="T50" s="1" t="s">
        <v>73</v>
      </c>
      <c r="U50" s="1" t="s">
        <v>73</v>
      </c>
      <c r="V50" s="1" t="s">
        <v>73</v>
      </c>
      <c r="W50" s="1" t="s">
        <v>73</v>
      </c>
      <c r="X50" s="1" t="s">
        <v>73</v>
      </c>
      <c r="Y50" s="1" t="s">
        <v>73</v>
      </c>
      <c r="Z50" s="1" t="s">
        <v>72</v>
      </c>
      <c r="AA50" s="1" t="s">
        <v>97</v>
      </c>
      <c r="AB50" s="1" t="s">
        <v>97</v>
      </c>
      <c r="AC50" s="1" t="s">
        <v>97</v>
      </c>
      <c r="AD50" s="1" t="s">
        <v>72</v>
      </c>
      <c r="AE50" s="1" t="s">
        <v>73</v>
      </c>
      <c r="AF50" s="1" t="s">
        <v>74</v>
      </c>
      <c r="AJ50" s="1" t="s">
        <v>93</v>
      </c>
      <c r="AL50" s="1" t="s">
        <v>76</v>
      </c>
      <c r="AM50" s="1" t="s">
        <v>76</v>
      </c>
      <c r="AN50" s="1" t="s">
        <v>76</v>
      </c>
      <c r="AO50" s="1" t="s">
        <v>76</v>
      </c>
      <c r="AP50" s="1" t="s">
        <v>76</v>
      </c>
      <c r="AQ50" s="1" t="s">
        <v>76</v>
      </c>
      <c r="AR50" s="1" t="s">
        <v>76</v>
      </c>
      <c r="AS50" s="1" t="s">
        <v>76</v>
      </c>
      <c r="AT50" s="1"/>
      <c r="AU50" s="1" t="s">
        <v>81</v>
      </c>
      <c r="AV50" s="1" t="s">
        <v>86</v>
      </c>
      <c r="AW50" s="1" t="s">
        <v>86</v>
      </c>
      <c r="AX50" s="1" t="s">
        <v>81</v>
      </c>
      <c r="AY50" s="1" t="s">
        <v>81</v>
      </c>
      <c r="AZ50" s="1" t="s">
        <v>81</v>
      </c>
      <c r="BA50" s="1" t="s">
        <v>81</v>
      </c>
      <c r="BB50" s="1" t="s">
        <v>86</v>
      </c>
      <c r="BC50" s="1" t="s">
        <v>80</v>
      </c>
      <c r="BD50" s="1" t="s">
        <v>81</v>
      </c>
      <c r="BH50" s="1" t="s">
        <v>84</v>
      </c>
      <c r="BI50" s="1" t="s">
        <v>228</v>
      </c>
      <c r="BJ50" s="1"/>
      <c r="BK50" s="1" t="s">
        <v>84</v>
      </c>
      <c r="BL50" s="1"/>
      <c r="BM50" s="1" t="s">
        <v>84</v>
      </c>
      <c r="BN50" s="1" t="s">
        <v>229</v>
      </c>
      <c r="BO50" s="1"/>
      <c r="BP50" s="1"/>
      <c r="BQ50" s="1">
        <v>3</v>
      </c>
      <c r="BR50" s="1"/>
      <c r="BS50" s="1">
        <v>3</v>
      </c>
      <c r="BT50" s="1"/>
      <c r="BU50" s="1" t="s">
        <v>87</v>
      </c>
      <c r="BV50" s="1" t="s">
        <v>87</v>
      </c>
      <c r="BW50" s="1" t="s">
        <v>80</v>
      </c>
      <c r="BX50" s="1" t="s">
        <v>87</v>
      </c>
      <c r="BY50" s="1" t="s">
        <v>87</v>
      </c>
      <c r="BZ50" s="1" t="s">
        <v>87</v>
      </c>
      <c r="CA50" s="1" t="s">
        <v>87</v>
      </c>
      <c r="CB50" s="1" t="s">
        <v>87</v>
      </c>
      <c r="CC50" s="1" t="s">
        <v>81</v>
      </c>
      <c r="CF50" s="1" t="s">
        <v>81</v>
      </c>
    </row>
    <row r="51" spans="1:84" ht="12.75" x14ac:dyDescent="0.35">
      <c r="A51" s="2">
        <v>43122.037733680554</v>
      </c>
      <c r="B51" s="1" t="s">
        <v>65</v>
      </c>
      <c r="C51" s="1"/>
      <c r="D51" s="1" t="s">
        <v>66</v>
      </c>
      <c r="E51" s="1"/>
      <c r="F51" s="1" t="s">
        <v>67</v>
      </c>
      <c r="G51" s="1"/>
      <c r="H51" s="1" t="s">
        <v>68</v>
      </c>
      <c r="I51" s="1"/>
      <c r="J51" s="1" t="s">
        <v>156</v>
      </c>
      <c r="K51" s="1"/>
      <c r="L51" s="1" t="s">
        <v>77</v>
      </c>
      <c r="M51" s="1"/>
      <c r="N51" s="1"/>
      <c r="O51" s="1" t="s">
        <v>91</v>
      </c>
      <c r="P51" s="1"/>
      <c r="Q51" s="1" t="s">
        <v>74</v>
      </c>
      <c r="R51" s="1" t="s">
        <v>74</v>
      </c>
      <c r="S51" s="1" t="s">
        <v>72</v>
      </c>
      <c r="T51" s="1" t="s">
        <v>72</v>
      </c>
      <c r="U51" s="1" t="s">
        <v>72</v>
      </c>
      <c r="V51" s="1" t="s">
        <v>74</v>
      </c>
      <c r="W51" s="1" t="s">
        <v>73</v>
      </c>
      <c r="X51" s="1" t="s">
        <v>73</v>
      </c>
      <c r="Y51" s="1" t="s">
        <v>72</v>
      </c>
      <c r="Z51" s="1" t="s">
        <v>73</v>
      </c>
      <c r="AA51" s="1" t="s">
        <v>72</v>
      </c>
      <c r="AB51" s="1" t="s">
        <v>74</v>
      </c>
      <c r="AC51" s="1" t="s">
        <v>72</v>
      </c>
      <c r="AD51" s="1" t="s">
        <v>73</v>
      </c>
      <c r="AE51" s="1" t="s">
        <v>74</v>
      </c>
      <c r="AF51" s="1" t="s">
        <v>73</v>
      </c>
      <c r="AJ51" s="1" t="s">
        <v>77</v>
      </c>
      <c r="AK51" s="1" t="s">
        <v>77</v>
      </c>
      <c r="AL51" s="1" t="s">
        <v>76</v>
      </c>
      <c r="AM51" s="1" t="s">
        <v>76</v>
      </c>
      <c r="AN51" s="1" t="s">
        <v>77</v>
      </c>
      <c r="AO51" s="1" t="s">
        <v>94</v>
      </c>
      <c r="AP51" s="1" t="s">
        <v>76</v>
      </c>
      <c r="AQ51" s="1" t="s">
        <v>77</v>
      </c>
      <c r="AR51" s="1" t="s">
        <v>76</v>
      </c>
      <c r="AS51" s="1" t="s">
        <v>94</v>
      </c>
      <c r="AT51" s="1"/>
      <c r="AU51" s="1" t="s">
        <v>78</v>
      </c>
      <c r="AV51" s="1" t="s">
        <v>81</v>
      </c>
      <c r="AW51" s="1" t="s">
        <v>80</v>
      </c>
      <c r="AX51" s="1" t="s">
        <v>81</v>
      </c>
      <c r="AY51" s="1" t="s">
        <v>78</v>
      </c>
      <c r="AZ51" s="1" t="s">
        <v>81</v>
      </c>
      <c r="BA51" s="1" t="s">
        <v>80</v>
      </c>
      <c r="BB51" s="1" t="s">
        <v>78</v>
      </c>
      <c r="BC51" s="1" t="s">
        <v>80</v>
      </c>
      <c r="BD51" s="1" t="s">
        <v>81</v>
      </c>
      <c r="BH51" s="1" t="s">
        <v>82</v>
      </c>
      <c r="BK51" s="1" t="s">
        <v>84</v>
      </c>
      <c r="BL51" s="1"/>
      <c r="BM51" s="1" t="s">
        <v>84</v>
      </c>
      <c r="BN51" s="1">
        <v>100</v>
      </c>
      <c r="BO51" s="1"/>
      <c r="BP51" s="1"/>
      <c r="BQ51" s="1">
        <v>2</v>
      </c>
      <c r="BR51" s="1"/>
      <c r="BS51" s="1">
        <v>2</v>
      </c>
      <c r="BT51" s="1"/>
      <c r="BU51" s="1" t="s">
        <v>81</v>
      </c>
      <c r="BV51" s="1" t="s">
        <v>81</v>
      </c>
      <c r="BW51" s="1" t="s">
        <v>81</v>
      </c>
      <c r="BX51" s="1" t="s">
        <v>86</v>
      </c>
      <c r="BY51" s="1" t="s">
        <v>81</v>
      </c>
      <c r="BZ51" s="1" t="s">
        <v>81</v>
      </c>
      <c r="CA51" s="1" t="s">
        <v>81</v>
      </c>
      <c r="CB51" s="1" t="s">
        <v>86</v>
      </c>
      <c r="CC51" s="1" t="s">
        <v>86</v>
      </c>
      <c r="CF51" s="1" t="s">
        <v>81</v>
      </c>
    </row>
    <row r="52" spans="1:84" ht="12.75" x14ac:dyDescent="0.35">
      <c r="A52" s="2">
        <v>43122.053214884261</v>
      </c>
      <c r="B52" s="1" t="s">
        <v>65</v>
      </c>
      <c r="C52" s="1"/>
      <c r="D52" s="1" t="s">
        <v>167</v>
      </c>
      <c r="E52" s="1"/>
      <c r="F52" s="1" t="s">
        <v>67</v>
      </c>
      <c r="G52" s="1"/>
      <c r="H52" s="1" t="s">
        <v>68</v>
      </c>
      <c r="I52" s="1"/>
      <c r="J52" s="1" t="s">
        <v>69</v>
      </c>
      <c r="K52" s="1"/>
      <c r="L52" s="1" t="s">
        <v>77</v>
      </c>
      <c r="M52" s="1"/>
      <c r="N52" s="1"/>
      <c r="O52" s="1" t="s">
        <v>124</v>
      </c>
      <c r="P52" s="1"/>
      <c r="Q52" s="1" t="s">
        <v>72</v>
      </c>
      <c r="R52" s="1" t="s">
        <v>97</v>
      </c>
      <c r="S52" s="1" t="s">
        <v>72</v>
      </c>
      <c r="T52" s="1" t="s">
        <v>72</v>
      </c>
      <c r="U52" s="1" t="s">
        <v>72</v>
      </c>
      <c r="V52" s="1" t="s">
        <v>74</v>
      </c>
      <c r="W52" s="1" t="s">
        <v>72</v>
      </c>
      <c r="X52" s="1" t="s">
        <v>72</v>
      </c>
      <c r="Y52" s="1" t="s">
        <v>72</v>
      </c>
      <c r="Z52" s="1" t="s">
        <v>72</v>
      </c>
      <c r="AA52" s="1" t="s">
        <v>72</v>
      </c>
      <c r="AB52" s="1" t="s">
        <v>74</v>
      </c>
      <c r="AC52" s="1" t="s">
        <v>72</v>
      </c>
      <c r="AD52" s="1" t="s">
        <v>72</v>
      </c>
      <c r="AE52" s="1" t="s">
        <v>74</v>
      </c>
      <c r="AF52" s="1" t="s">
        <v>74</v>
      </c>
      <c r="AJ52" s="1" t="s">
        <v>76</v>
      </c>
      <c r="AK52" s="1" t="s">
        <v>76</v>
      </c>
      <c r="AL52" s="1" t="s">
        <v>76</v>
      </c>
      <c r="AM52" s="1" t="s">
        <v>76</v>
      </c>
      <c r="AN52" s="1" t="s">
        <v>75</v>
      </c>
      <c r="AO52" s="1" t="s">
        <v>76</v>
      </c>
      <c r="AP52" s="1" t="s">
        <v>76</v>
      </c>
      <c r="AQ52" s="1" t="s">
        <v>76</v>
      </c>
      <c r="AR52" s="1" t="s">
        <v>93</v>
      </c>
      <c r="AS52" s="1" t="s">
        <v>94</v>
      </c>
      <c r="AT52" s="1"/>
      <c r="AU52" s="1" t="s">
        <v>81</v>
      </c>
      <c r="AV52" s="1" t="s">
        <v>81</v>
      </c>
      <c r="AW52" s="1" t="s">
        <v>86</v>
      </c>
      <c r="AX52" s="1" t="s">
        <v>81</v>
      </c>
      <c r="AY52" s="1" t="s">
        <v>78</v>
      </c>
      <c r="AZ52" s="1" t="s">
        <v>86</v>
      </c>
      <c r="BA52" s="1" t="s">
        <v>86</v>
      </c>
      <c r="BB52" s="1" t="s">
        <v>80</v>
      </c>
      <c r="BC52" s="1" t="s">
        <v>81</v>
      </c>
      <c r="BD52" s="1" t="s">
        <v>81</v>
      </c>
      <c r="BH52" s="1" t="s">
        <v>84</v>
      </c>
      <c r="BI52" s="1" t="s">
        <v>230</v>
      </c>
      <c r="BJ52" s="1"/>
      <c r="BK52" s="1" t="s">
        <v>84</v>
      </c>
      <c r="BL52" s="1"/>
      <c r="BM52" s="1" t="s">
        <v>97</v>
      </c>
      <c r="BN52" s="1" t="s">
        <v>231</v>
      </c>
      <c r="BO52" s="1"/>
      <c r="BP52" s="1"/>
      <c r="BQ52" s="1">
        <v>1</v>
      </c>
      <c r="BR52" s="1"/>
      <c r="BS52" s="1">
        <v>2</v>
      </c>
      <c r="BT52" s="1"/>
      <c r="BU52" s="1" t="s">
        <v>87</v>
      </c>
      <c r="BV52" s="1" t="s">
        <v>81</v>
      </c>
      <c r="BW52" s="1" t="s">
        <v>81</v>
      </c>
      <c r="BX52" s="1" t="s">
        <v>81</v>
      </c>
      <c r="BY52" s="1" t="s">
        <v>87</v>
      </c>
      <c r="BZ52" s="1" t="s">
        <v>87</v>
      </c>
      <c r="CA52" s="1" t="s">
        <v>81</v>
      </c>
      <c r="CB52" s="1" t="s">
        <v>81</v>
      </c>
      <c r="CC52" s="1" t="s">
        <v>81</v>
      </c>
      <c r="CF52" s="1" t="s">
        <v>86</v>
      </c>
    </row>
    <row r="53" spans="1:84" ht="12.75" x14ac:dyDescent="0.35">
      <c r="A53" s="2">
        <v>43122.154422222222</v>
      </c>
      <c r="B53" s="1" t="s">
        <v>65</v>
      </c>
      <c r="C53" s="1"/>
      <c r="D53" s="1" t="s">
        <v>100</v>
      </c>
      <c r="E53" s="1"/>
      <c r="F53" s="1" t="s">
        <v>67</v>
      </c>
      <c r="G53" s="1"/>
      <c r="H53" s="1" t="s">
        <v>68</v>
      </c>
      <c r="I53" s="1"/>
      <c r="J53" s="1" t="s">
        <v>101</v>
      </c>
      <c r="K53" s="1"/>
      <c r="L53" s="1" t="s">
        <v>77</v>
      </c>
      <c r="M53" s="1"/>
      <c r="N53" s="1"/>
      <c r="O53" s="1" t="s">
        <v>180</v>
      </c>
      <c r="P53" s="1"/>
      <c r="Q53" s="1" t="s">
        <v>72</v>
      </c>
      <c r="R53" s="1" t="s">
        <v>74</v>
      </c>
      <c r="S53" s="1" t="s">
        <v>72</v>
      </c>
      <c r="T53" s="1" t="s">
        <v>74</v>
      </c>
      <c r="U53" s="1" t="s">
        <v>74</v>
      </c>
      <c r="V53" s="1" t="s">
        <v>74</v>
      </c>
      <c r="W53" s="1" t="s">
        <v>72</v>
      </c>
      <c r="X53" s="1" t="s">
        <v>72</v>
      </c>
      <c r="Y53" s="1" t="s">
        <v>74</v>
      </c>
      <c r="Z53" s="1" t="s">
        <v>72</v>
      </c>
      <c r="AA53" s="1" t="s">
        <v>72</v>
      </c>
      <c r="AB53" s="1" t="s">
        <v>74</v>
      </c>
      <c r="AC53" s="1" t="s">
        <v>74</v>
      </c>
      <c r="AD53" s="1" t="s">
        <v>74</v>
      </c>
      <c r="AE53" s="1" t="s">
        <v>74</v>
      </c>
      <c r="AF53" s="1" t="s">
        <v>74</v>
      </c>
      <c r="AJ53" s="1" t="s">
        <v>93</v>
      </c>
      <c r="AK53" s="1" t="s">
        <v>76</v>
      </c>
      <c r="AL53" s="1" t="s">
        <v>76</v>
      </c>
      <c r="AM53" s="1" t="s">
        <v>93</v>
      </c>
      <c r="AN53" s="1" t="s">
        <v>93</v>
      </c>
      <c r="AO53" s="1" t="s">
        <v>76</v>
      </c>
      <c r="AP53" s="1" t="s">
        <v>76</v>
      </c>
      <c r="AQ53" s="1" t="s">
        <v>76</v>
      </c>
      <c r="AR53" s="1" t="s">
        <v>76</v>
      </c>
      <c r="AS53" s="1" t="s">
        <v>76</v>
      </c>
      <c r="AT53" s="1"/>
      <c r="AU53" s="1" t="s">
        <v>78</v>
      </c>
      <c r="AV53" s="1" t="s">
        <v>78</v>
      </c>
      <c r="AW53" s="1" t="s">
        <v>80</v>
      </c>
      <c r="AX53" s="1" t="s">
        <v>78</v>
      </c>
      <c r="AY53" s="1" t="s">
        <v>81</v>
      </c>
      <c r="AZ53" s="1" t="s">
        <v>78</v>
      </c>
      <c r="BA53" s="1" t="s">
        <v>78</v>
      </c>
      <c r="BB53" s="1" t="s">
        <v>78</v>
      </c>
      <c r="BC53" s="1" t="s">
        <v>80</v>
      </c>
      <c r="BD53" s="1" t="s">
        <v>81</v>
      </c>
      <c r="BH53" s="1" t="s">
        <v>84</v>
      </c>
      <c r="BI53" s="1" t="s">
        <v>232</v>
      </c>
      <c r="BJ53" s="1"/>
      <c r="BK53" s="1" t="s">
        <v>84</v>
      </c>
      <c r="BL53" s="1"/>
      <c r="BM53" s="1" t="s">
        <v>97</v>
      </c>
      <c r="BQ53" s="1">
        <v>3</v>
      </c>
      <c r="BR53" s="1"/>
      <c r="BS53" s="1">
        <v>2</v>
      </c>
      <c r="BT53" s="1"/>
      <c r="BU53" s="1" t="s">
        <v>81</v>
      </c>
      <c r="BV53" s="1" t="s">
        <v>80</v>
      </c>
      <c r="BW53" s="1" t="s">
        <v>86</v>
      </c>
      <c r="BX53" s="1" t="s">
        <v>87</v>
      </c>
      <c r="BY53" s="1" t="s">
        <v>81</v>
      </c>
      <c r="BZ53" s="1" t="s">
        <v>87</v>
      </c>
      <c r="CA53" s="1" t="s">
        <v>81</v>
      </c>
      <c r="CB53" s="1" t="s">
        <v>81</v>
      </c>
      <c r="CC53" s="1" t="s">
        <v>81</v>
      </c>
      <c r="CF53" s="1" t="s">
        <v>79</v>
      </c>
    </row>
    <row r="54" spans="1:84" ht="12.75" x14ac:dyDescent="0.35">
      <c r="A54" s="2">
        <v>43122.17812837963</v>
      </c>
      <c r="B54" s="1" t="s">
        <v>65</v>
      </c>
      <c r="C54" s="1"/>
      <c r="D54" s="1" t="s">
        <v>107</v>
      </c>
      <c r="E54" s="1"/>
      <c r="F54" s="1" t="s">
        <v>108</v>
      </c>
      <c r="G54" s="1"/>
      <c r="H54" s="1" t="s">
        <v>233</v>
      </c>
      <c r="I54" s="1"/>
      <c r="J54" s="1" t="s">
        <v>101</v>
      </c>
      <c r="K54" s="1"/>
      <c r="L54" s="1" t="s">
        <v>70</v>
      </c>
      <c r="M54" s="1"/>
      <c r="N54" s="1"/>
      <c r="O54" s="1" t="s">
        <v>91</v>
      </c>
      <c r="P54" s="1"/>
      <c r="Q54" s="1" t="s">
        <v>72</v>
      </c>
      <c r="R54" s="1" t="s">
        <v>72</v>
      </c>
      <c r="S54" s="1" t="s">
        <v>74</v>
      </c>
      <c r="T54" s="1" t="s">
        <v>74</v>
      </c>
      <c r="U54" s="1" t="s">
        <v>72</v>
      </c>
      <c r="V54" s="1" t="s">
        <v>72</v>
      </c>
      <c r="W54" s="1" t="s">
        <v>73</v>
      </c>
      <c r="X54" s="1" t="s">
        <v>73</v>
      </c>
      <c r="Y54" s="1" t="s">
        <v>73</v>
      </c>
      <c r="Z54" s="1" t="s">
        <v>73</v>
      </c>
      <c r="AA54" s="1" t="s">
        <v>73</v>
      </c>
      <c r="AB54" s="1" t="s">
        <v>74</v>
      </c>
      <c r="AC54" s="1" t="s">
        <v>72</v>
      </c>
      <c r="AD54" s="1" t="s">
        <v>72</v>
      </c>
      <c r="AE54" s="1" t="s">
        <v>72</v>
      </c>
      <c r="AF54" s="1" t="s">
        <v>74</v>
      </c>
      <c r="AG54" s="1" t="s">
        <v>97</v>
      </c>
      <c r="AJ54" s="1" t="s">
        <v>107</v>
      </c>
      <c r="AK54" s="1" t="s">
        <v>107</v>
      </c>
      <c r="AL54" s="1" t="s">
        <v>93</v>
      </c>
      <c r="AM54" s="1" t="s">
        <v>94</v>
      </c>
      <c r="AN54" s="1" t="s">
        <v>93</v>
      </c>
      <c r="AO54" s="1" t="s">
        <v>76</v>
      </c>
      <c r="AP54" s="1" t="s">
        <v>111</v>
      </c>
      <c r="AQ54" s="1" t="s">
        <v>107</v>
      </c>
      <c r="AR54" s="1" t="s">
        <v>93</v>
      </c>
      <c r="AS54" s="1" t="s">
        <v>107</v>
      </c>
      <c r="AT54" s="1"/>
      <c r="AU54" s="1" t="s">
        <v>78</v>
      </c>
      <c r="AV54" s="1" t="s">
        <v>78</v>
      </c>
      <c r="AW54" s="1" t="s">
        <v>78</v>
      </c>
      <c r="AX54" s="1" t="s">
        <v>81</v>
      </c>
      <c r="AY54" s="1" t="s">
        <v>81</v>
      </c>
      <c r="AZ54" s="1" t="s">
        <v>81</v>
      </c>
      <c r="BA54" s="1" t="s">
        <v>81</v>
      </c>
      <c r="BB54" s="1" t="s">
        <v>81</v>
      </c>
      <c r="BC54" s="1" t="s">
        <v>81</v>
      </c>
      <c r="BD54" s="1" t="s">
        <v>81</v>
      </c>
      <c r="BH54" s="1" t="s">
        <v>84</v>
      </c>
      <c r="BI54" s="1" t="s">
        <v>234</v>
      </c>
      <c r="BJ54" s="1"/>
      <c r="BK54" s="1" t="s">
        <v>84</v>
      </c>
      <c r="BL54" s="1"/>
      <c r="BM54" s="1" t="s">
        <v>97</v>
      </c>
      <c r="BQ54" s="1">
        <v>3</v>
      </c>
      <c r="BR54" s="1"/>
      <c r="BS54" s="1">
        <v>3</v>
      </c>
      <c r="BT54" s="1"/>
      <c r="BU54" s="1" t="s">
        <v>87</v>
      </c>
      <c r="BV54" s="1" t="s">
        <v>87</v>
      </c>
      <c r="BW54" s="1" t="s">
        <v>87</v>
      </c>
      <c r="BX54" s="1" t="s">
        <v>87</v>
      </c>
      <c r="BY54" s="1" t="s">
        <v>87</v>
      </c>
      <c r="BZ54" s="1" t="s">
        <v>87</v>
      </c>
      <c r="CA54" s="1" t="s">
        <v>87</v>
      </c>
      <c r="CB54" s="1" t="s">
        <v>86</v>
      </c>
      <c r="CC54" s="1" t="s">
        <v>86</v>
      </c>
      <c r="CD54" s="1" t="s">
        <v>235</v>
      </c>
      <c r="CE54" s="1"/>
      <c r="CF54" s="1" t="s">
        <v>86</v>
      </c>
    </row>
    <row r="55" spans="1:84" ht="12.75" x14ac:dyDescent="0.35">
      <c r="A55" s="2">
        <v>43122.255548460649</v>
      </c>
      <c r="B55" s="1" t="s">
        <v>65</v>
      </c>
      <c r="C55" s="1"/>
      <c r="D55" s="1" t="s">
        <v>100</v>
      </c>
      <c r="E55" s="1"/>
      <c r="F55" s="1" t="s">
        <v>67</v>
      </c>
      <c r="G55" s="1"/>
      <c r="H55" s="1" t="s">
        <v>236</v>
      </c>
      <c r="I55" s="1"/>
      <c r="J55" s="1" t="s">
        <v>101</v>
      </c>
      <c r="K55" s="1"/>
      <c r="L55" s="1" t="s">
        <v>77</v>
      </c>
      <c r="M55" s="1"/>
      <c r="N55" s="1"/>
      <c r="O55" s="1" t="s">
        <v>124</v>
      </c>
      <c r="P55" s="1"/>
      <c r="Q55" s="1" t="s">
        <v>72</v>
      </c>
      <c r="R55" s="1" t="s">
        <v>72</v>
      </c>
      <c r="S55" s="1" t="s">
        <v>74</v>
      </c>
      <c r="T55" s="1" t="s">
        <v>72</v>
      </c>
      <c r="U55" s="1" t="s">
        <v>74</v>
      </c>
      <c r="V55" s="1" t="s">
        <v>74</v>
      </c>
      <c r="W55" s="1" t="s">
        <v>72</v>
      </c>
      <c r="X55" s="1" t="s">
        <v>72</v>
      </c>
      <c r="Y55" s="1" t="s">
        <v>72</v>
      </c>
      <c r="Z55" s="1" t="s">
        <v>72</v>
      </c>
      <c r="AA55" s="1" t="s">
        <v>72</v>
      </c>
      <c r="AB55" s="1" t="s">
        <v>72</v>
      </c>
      <c r="AC55" s="1" t="s">
        <v>74</v>
      </c>
      <c r="AD55" s="1" t="s">
        <v>74</v>
      </c>
      <c r="AE55" s="1" t="s">
        <v>97</v>
      </c>
      <c r="AF55" s="1" t="s">
        <v>74</v>
      </c>
      <c r="AJ55" s="1" t="s">
        <v>76</v>
      </c>
      <c r="AK55" s="1" t="s">
        <v>76</v>
      </c>
      <c r="AL55" s="1" t="s">
        <v>76</v>
      </c>
      <c r="AM55" s="1" t="s">
        <v>117</v>
      </c>
      <c r="AN55" s="1" t="s">
        <v>117</v>
      </c>
      <c r="AO55" s="1" t="s">
        <v>76</v>
      </c>
      <c r="AP55" s="1" t="s">
        <v>76</v>
      </c>
      <c r="AQ55" s="1" t="s">
        <v>76</v>
      </c>
      <c r="AR55" s="1" t="s">
        <v>93</v>
      </c>
      <c r="AS55" s="1" t="s">
        <v>117</v>
      </c>
      <c r="AT55" s="1"/>
      <c r="AU55" s="1" t="s">
        <v>81</v>
      </c>
      <c r="AV55" s="1" t="s">
        <v>86</v>
      </c>
      <c r="AW55" s="1" t="s">
        <v>86</v>
      </c>
      <c r="AX55" s="1" t="s">
        <v>81</v>
      </c>
      <c r="AY55" s="1" t="s">
        <v>78</v>
      </c>
      <c r="AZ55" s="1" t="s">
        <v>81</v>
      </c>
      <c r="BA55" s="1" t="s">
        <v>78</v>
      </c>
      <c r="BB55" s="1" t="s">
        <v>81</v>
      </c>
      <c r="BC55" s="1" t="s">
        <v>81</v>
      </c>
      <c r="BD55" s="1" t="s">
        <v>81</v>
      </c>
      <c r="BF55" s="1" t="s">
        <v>237</v>
      </c>
      <c r="BG55" s="1"/>
      <c r="BH55" s="1" t="s">
        <v>84</v>
      </c>
      <c r="BI55" s="1" t="s">
        <v>238</v>
      </c>
      <c r="BJ55" s="1"/>
      <c r="BK55" s="1" t="s">
        <v>97</v>
      </c>
      <c r="BL55" s="1"/>
      <c r="BM55" s="1" t="s">
        <v>84</v>
      </c>
      <c r="BN55" s="1" t="s">
        <v>239</v>
      </c>
      <c r="BO55" s="1"/>
      <c r="BP55" s="1"/>
      <c r="BQ55" s="1">
        <v>1</v>
      </c>
      <c r="BR55" s="1"/>
      <c r="BS55" s="1">
        <v>2</v>
      </c>
      <c r="BT55" s="1"/>
      <c r="BU55" s="1" t="s">
        <v>80</v>
      </c>
      <c r="BV55" s="1" t="s">
        <v>80</v>
      </c>
      <c r="BW55" s="1" t="s">
        <v>86</v>
      </c>
      <c r="BX55" s="1" t="s">
        <v>81</v>
      </c>
      <c r="BY55" s="1" t="s">
        <v>87</v>
      </c>
      <c r="BZ55" s="1" t="s">
        <v>87</v>
      </c>
      <c r="CA55" s="1" t="s">
        <v>81</v>
      </c>
      <c r="CB55" s="1" t="s">
        <v>80</v>
      </c>
      <c r="CC55" s="1" t="s">
        <v>81</v>
      </c>
      <c r="CF55" s="1" t="s">
        <v>86</v>
      </c>
    </row>
    <row r="56" spans="1:84" ht="12.75" x14ac:dyDescent="0.35">
      <c r="A56" s="2">
        <v>43122.271661469902</v>
      </c>
      <c r="B56" s="1" t="s">
        <v>65</v>
      </c>
      <c r="C56" s="1"/>
      <c r="D56" s="1" t="s">
        <v>117</v>
      </c>
      <c r="E56" s="1"/>
      <c r="F56" s="1" t="s">
        <v>108</v>
      </c>
      <c r="G56" s="1"/>
      <c r="H56" s="1" t="s">
        <v>90</v>
      </c>
      <c r="I56" s="1"/>
      <c r="J56" s="1" t="s">
        <v>101</v>
      </c>
      <c r="K56" s="1"/>
      <c r="L56" s="1" t="s">
        <v>240</v>
      </c>
      <c r="M56" s="1"/>
      <c r="N56" s="1"/>
      <c r="O56" s="1" t="s">
        <v>71</v>
      </c>
      <c r="P56" s="1"/>
      <c r="Q56" s="1" t="s">
        <v>74</v>
      </c>
      <c r="R56" s="1" t="s">
        <v>72</v>
      </c>
      <c r="S56" s="1" t="s">
        <v>72</v>
      </c>
      <c r="T56" s="1" t="s">
        <v>72</v>
      </c>
      <c r="U56" s="1" t="s">
        <v>72</v>
      </c>
      <c r="V56" s="1" t="s">
        <v>72</v>
      </c>
      <c r="W56" s="1" t="s">
        <v>72</v>
      </c>
      <c r="X56" s="1" t="s">
        <v>73</v>
      </c>
      <c r="Y56" s="1" t="s">
        <v>72</v>
      </c>
      <c r="Z56" s="1" t="s">
        <v>73</v>
      </c>
      <c r="AA56" s="1" t="s">
        <v>72</v>
      </c>
      <c r="AB56" s="1" t="s">
        <v>74</v>
      </c>
      <c r="AC56" s="1" t="s">
        <v>74</v>
      </c>
      <c r="AD56" s="1" t="s">
        <v>72</v>
      </c>
      <c r="AE56" s="1" t="s">
        <v>74</v>
      </c>
      <c r="AF56" s="1" t="s">
        <v>74</v>
      </c>
      <c r="AG56" s="1" t="s">
        <v>97</v>
      </c>
      <c r="AJ56" s="1" t="s">
        <v>117</v>
      </c>
      <c r="AK56" s="1" t="s">
        <v>94</v>
      </c>
      <c r="AL56" s="1" t="s">
        <v>76</v>
      </c>
      <c r="AM56" s="1" t="s">
        <v>117</v>
      </c>
      <c r="AN56" s="1" t="s">
        <v>117</v>
      </c>
      <c r="AO56" s="1" t="s">
        <v>117</v>
      </c>
      <c r="AP56" s="1" t="s">
        <v>76</v>
      </c>
      <c r="AQ56" s="1" t="s">
        <v>76</v>
      </c>
      <c r="AR56" s="1" t="s">
        <v>117</v>
      </c>
      <c r="AS56" s="1" t="s">
        <v>118</v>
      </c>
      <c r="AT56" s="1"/>
      <c r="AU56" s="1" t="s">
        <v>78</v>
      </c>
      <c r="AV56" s="1" t="s">
        <v>80</v>
      </c>
      <c r="AW56" s="1" t="s">
        <v>80</v>
      </c>
      <c r="AX56" s="1" t="s">
        <v>81</v>
      </c>
      <c r="AY56" s="1" t="s">
        <v>81</v>
      </c>
      <c r="AZ56" s="1" t="s">
        <v>80</v>
      </c>
      <c r="BA56" s="1" t="s">
        <v>80</v>
      </c>
      <c r="BB56" s="1" t="s">
        <v>86</v>
      </c>
      <c r="BC56" s="1" t="s">
        <v>80</v>
      </c>
      <c r="BD56" s="1" t="s">
        <v>78</v>
      </c>
      <c r="BH56" s="1" t="s">
        <v>84</v>
      </c>
      <c r="BK56" s="1" t="s">
        <v>97</v>
      </c>
      <c r="BL56" s="1"/>
      <c r="BM56" s="1" t="s">
        <v>82</v>
      </c>
      <c r="BQ56" s="1">
        <v>1</v>
      </c>
      <c r="BR56" s="1"/>
      <c r="BS56" s="1">
        <v>2</v>
      </c>
      <c r="BT56" s="1"/>
      <c r="BU56" s="1" t="s">
        <v>81</v>
      </c>
      <c r="BV56" s="1" t="s">
        <v>81</v>
      </c>
      <c r="BW56" s="1" t="s">
        <v>81</v>
      </c>
      <c r="BX56" s="1" t="s">
        <v>80</v>
      </c>
      <c r="BY56" s="1" t="s">
        <v>81</v>
      </c>
      <c r="BZ56" s="1" t="s">
        <v>81</v>
      </c>
      <c r="CA56" s="1" t="s">
        <v>81</v>
      </c>
      <c r="CB56" s="1" t="s">
        <v>81</v>
      </c>
      <c r="CC56" s="1" t="s">
        <v>81</v>
      </c>
      <c r="CF56" s="1" t="s">
        <v>86</v>
      </c>
    </row>
    <row r="57" spans="1:84" ht="12.75" x14ac:dyDescent="0.35">
      <c r="A57" s="2">
        <v>43122.282160057875</v>
      </c>
      <c r="B57" s="1" t="s">
        <v>65</v>
      </c>
      <c r="C57" s="1"/>
      <c r="D57" s="1" t="s">
        <v>117</v>
      </c>
      <c r="E57" s="1"/>
      <c r="F57" s="1" t="s">
        <v>108</v>
      </c>
      <c r="G57" s="1"/>
      <c r="H57" s="1" t="s">
        <v>241</v>
      </c>
      <c r="I57" s="1"/>
      <c r="J57" s="1" t="s">
        <v>101</v>
      </c>
      <c r="K57" s="1"/>
      <c r="L57" s="1" t="s">
        <v>242</v>
      </c>
      <c r="M57" s="1"/>
      <c r="N57" s="1"/>
      <c r="O57" s="1" t="s">
        <v>71</v>
      </c>
      <c r="P57" s="1"/>
      <c r="Q57" s="1" t="s">
        <v>74</v>
      </c>
      <c r="R57" s="1" t="s">
        <v>73</v>
      </c>
      <c r="S57" s="1" t="s">
        <v>97</v>
      </c>
      <c r="T57" s="1" t="s">
        <v>72</v>
      </c>
      <c r="U57" s="1" t="s">
        <v>72</v>
      </c>
      <c r="V57" s="1" t="s">
        <v>72</v>
      </c>
      <c r="W57" s="1" t="s">
        <v>73</v>
      </c>
      <c r="X57" s="1" t="s">
        <v>73</v>
      </c>
      <c r="Y57" s="1" t="s">
        <v>72</v>
      </c>
      <c r="Z57" s="1" t="s">
        <v>73</v>
      </c>
      <c r="AA57" s="1" t="s">
        <v>73</v>
      </c>
      <c r="AB57" s="1" t="s">
        <v>74</v>
      </c>
      <c r="AC57" s="1" t="s">
        <v>72</v>
      </c>
      <c r="AD57" s="1" t="s">
        <v>73</v>
      </c>
      <c r="AE57" s="1" t="s">
        <v>72</v>
      </c>
      <c r="AF57" s="1" t="s">
        <v>74</v>
      </c>
      <c r="AG57" s="1" t="s">
        <v>72</v>
      </c>
      <c r="AH57" s="1" t="s">
        <v>243</v>
      </c>
      <c r="AI57" s="1"/>
      <c r="AJ57" s="1" t="s">
        <v>117</v>
      </c>
      <c r="AK57" s="1" t="s">
        <v>117</v>
      </c>
      <c r="AL57" s="1" t="s">
        <v>76</v>
      </c>
      <c r="AM57" s="1" t="s">
        <v>76</v>
      </c>
      <c r="AN57" s="1" t="s">
        <v>76</v>
      </c>
      <c r="AO57" s="1" t="s">
        <v>76</v>
      </c>
      <c r="AP57" s="1" t="s">
        <v>76</v>
      </c>
      <c r="AQ57" s="1" t="s">
        <v>76</v>
      </c>
      <c r="AR57" s="1" t="s">
        <v>76</v>
      </c>
      <c r="AS57" s="1" t="s">
        <v>117</v>
      </c>
      <c r="AT57" s="1"/>
      <c r="AU57" s="1" t="s">
        <v>78</v>
      </c>
      <c r="AV57" s="1" t="s">
        <v>80</v>
      </c>
      <c r="AW57" s="1" t="s">
        <v>81</v>
      </c>
      <c r="AX57" s="1" t="s">
        <v>80</v>
      </c>
      <c r="AY57" s="1" t="s">
        <v>80</v>
      </c>
      <c r="AZ57" s="1" t="s">
        <v>80</v>
      </c>
      <c r="BA57" s="1" t="s">
        <v>81</v>
      </c>
      <c r="BB57" s="1" t="s">
        <v>80</v>
      </c>
      <c r="BC57" s="1" t="s">
        <v>80</v>
      </c>
      <c r="BD57" s="1" t="s">
        <v>78</v>
      </c>
      <c r="BH57" s="1" t="s">
        <v>84</v>
      </c>
      <c r="BI57" s="1" t="s">
        <v>244</v>
      </c>
      <c r="BJ57" s="1"/>
      <c r="BK57" s="1" t="s">
        <v>84</v>
      </c>
      <c r="BL57" s="1"/>
      <c r="BM57" s="1" t="s">
        <v>82</v>
      </c>
      <c r="BN57" s="1" t="s">
        <v>245</v>
      </c>
      <c r="BO57" s="1"/>
      <c r="BP57" s="1"/>
      <c r="BQ57" s="1">
        <v>1</v>
      </c>
      <c r="BR57" s="1"/>
      <c r="BS57" s="1">
        <v>2</v>
      </c>
      <c r="BT57" s="1"/>
      <c r="BU57" s="1" t="s">
        <v>81</v>
      </c>
      <c r="BV57" s="1" t="s">
        <v>81</v>
      </c>
      <c r="BW57" s="1" t="s">
        <v>81</v>
      </c>
      <c r="BX57" s="1" t="s">
        <v>87</v>
      </c>
      <c r="BY57" s="1" t="s">
        <v>87</v>
      </c>
      <c r="BZ57" s="1" t="s">
        <v>87</v>
      </c>
      <c r="CA57" s="1" t="s">
        <v>81</v>
      </c>
      <c r="CB57" s="1" t="s">
        <v>81</v>
      </c>
      <c r="CC57" s="1" t="s">
        <v>81</v>
      </c>
      <c r="CF57" s="1" t="s">
        <v>81</v>
      </c>
    </row>
    <row r="58" spans="1:84" ht="12.75" x14ac:dyDescent="0.35">
      <c r="A58" s="2">
        <v>43122.299594606477</v>
      </c>
      <c r="B58" s="1" t="s">
        <v>65</v>
      </c>
      <c r="C58" s="1"/>
      <c r="D58" s="1" t="s">
        <v>66</v>
      </c>
      <c r="E58" s="1"/>
      <c r="F58" s="1" t="s">
        <v>67</v>
      </c>
      <c r="G58" s="1"/>
      <c r="H58" s="1" t="s">
        <v>90</v>
      </c>
      <c r="I58" s="1"/>
      <c r="J58" s="1" t="s">
        <v>101</v>
      </c>
      <c r="K58" s="1"/>
      <c r="L58" s="1" t="s">
        <v>77</v>
      </c>
      <c r="M58" s="1"/>
      <c r="N58" s="1"/>
      <c r="O58" s="1" t="s">
        <v>91</v>
      </c>
      <c r="P58" s="1"/>
      <c r="Q58" s="1" t="s">
        <v>74</v>
      </c>
      <c r="R58" s="1" t="s">
        <v>72</v>
      </c>
      <c r="S58" s="1" t="s">
        <v>72</v>
      </c>
      <c r="T58" s="1" t="s">
        <v>74</v>
      </c>
      <c r="U58" s="1" t="s">
        <v>97</v>
      </c>
      <c r="V58" s="1" t="s">
        <v>74</v>
      </c>
      <c r="W58" s="1" t="s">
        <v>73</v>
      </c>
      <c r="X58" s="1" t="s">
        <v>72</v>
      </c>
      <c r="Y58" s="1" t="s">
        <v>74</v>
      </c>
      <c r="Z58" s="1" t="s">
        <v>73</v>
      </c>
      <c r="AA58" s="1" t="s">
        <v>73</v>
      </c>
      <c r="AB58" s="1" t="s">
        <v>74</v>
      </c>
      <c r="AC58" s="1" t="s">
        <v>74</v>
      </c>
      <c r="AD58" s="1" t="s">
        <v>73</v>
      </c>
      <c r="AE58" s="1" t="s">
        <v>74</v>
      </c>
      <c r="AF58" s="1" t="s">
        <v>73</v>
      </c>
      <c r="AJ58" s="1" t="s">
        <v>75</v>
      </c>
      <c r="AK58" s="1" t="s">
        <v>198</v>
      </c>
      <c r="AL58" s="1" t="s">
        <v>135</v>
      </c>
      <c r="AM58" s="1" t="s">
        <v>198</v>
      </c>
      <c r="AN58" s="1" t="s">
        <v>102</v>
      </c>
      <c r="AO58" s="1" t="s">
        <v>76</v>
      </c>
      <c r="AP58" s="1" t="s">
        <v>76</v>
      </c>
      <c r="AQ58" s="1" t="s">
        <v>76</v>
      </c>
      <c r="AR58" s="1" t="s">
        <v>76</v>
      </c>
      <c r="AS58" s="1" t="s">
        <v>94</v>
      </c>
      <c r="AT58" s="1"/>
      <c r="AU58" s="1" t="s">
        <v>81</v>
      </c>
      <c r="AV58" s="1" t="s">
        <v>80</v>
      </c>
      <c r="AW58" s="1" t="s">
        <v>86</v>
      </c>
      <c r="AX58" s="1" t="s">
        <v>81</v>
      </c>
      <c r="AY58" s="1" t="s">
        <v>78</v>
      </c>
      <c r="AZ58" s="1" t="s">
        <v>81</v>
      </c>
      <c r="BA58" s="1" t="s">
        <v>81</v>
      </c>
      <c r="BB58" s="1" t="s">
        <v>86</v>
      </c>
      <c r="BC58" s="1" t="s">
        <v>86</v>
      </c>
      <c r="BD58" s="1" t="s">
        <v>78</v>
      </c>
      <c r="BH58" s="1" t="s">
        <v>97</v>
      </c>
      <c r="BK58" s="1" t="s">
        <v>84</v>
      </c>
      <c r="BL58" s="1"/>
      <c r="BM58" s="1" t="s">
        <v>84</v>
      </c>
      <c r="BN58" s="1" t="s">
        <v>246</v>
      </c>
      <c r="BO58" s="1"/>
      <c r="BP58" s="1"/>
      <c r="BQ58" s="1">
        <v>3</v>
      </c>
      <c r="BR58" s="1"/>
      <c r="BS58" s="1">
        <v>2</v>
      </c>
      <c r="BT58" s="1"/>
      <c r="BU58" s="1" t="s">
        <v>87</v>
      </c>
      <c r="BV58" s="1" t="s">
        <v>87</v>
      </c>
      <c r="BW58" s="1" t="s">
        <v>87</v>
      </c>
      <c r="BX58" s="1" t="s">
        <v>86</v>
      </c>
      <c r="BY58" s="1" t="s">
        <v>87</v>
      </c>
      <c r="BZ58" s="1" t="s">
        <v>87</v>
      </c>
      <c r="CA58" s="1" t="s">
        <v>87</v>
      </c>
      <c r="CB58" s="1" t="s">
        <v>80</v>
      </c>
      <c r="CC58" s="1" t="s">
        <v>87</v>
      </c>
      <c r="CF58" s="1" t="s">
        <v>80</v>
      </c>
    </row>
    <row r="59" spans="1:84" ht="12.75" x14ac:dyDescent="0.35">
      <c r="A59" s="2">
        <v>43122.347663090273</v>
      </c>
      <c r="B59" s="1" t="s">
        <v>65</v>
      </c>
      <c r="C59" s="1"/>
      <c r="D59" s="1" t="s">
        <v>66</v>
      </c>
      <c r="E59" s="1"/>
      <c r="F59" s="1" t="s">
        <v>67</v>
      </c>
      <c r="G59" s="1"/>
      <c r="H59" s="1" t="s">
        <v>68</v>
      </c>
      <c r="I59" s="1"/>
      <c r="J59" s="1" t="s">
        <v>128</v>
      </c>
      <c r="K59" s="1"/>
      <c r="L59" s="1" t="s">
        <v>70</v>
      </c>
      <c r="M59" s="1"/>
      <c r="N59" s="1"/>
      <c r="O59" s="1" t="s">
        <v>71</v>
      </c>
      <c r="P59" s="1"/>
      <c r="Q59" s="1" t="s">
        <v>74</v>
      </c>
      <c r="R59" s="1" t="s">
        <v>72</v>
      </c>
      <c r="S59" s="1" t="s">
        <v>73</v>
      </c>
      <c r="T59" s="1" t="s">
        <v>72</v>
      </c>
      <c r="U59" s="1" t="s">
        <v>74</v>
      </c>
      <c r="V59" s="1" t="s">
        <v>74</v>
      </c>
      <c r="W59" s="1" t="s">
        <v>73</v>
      </c>
      <c r="X59" s="1" t="s">
        <v>73</v>
      </c>
      <c r="Y59" s="1" t="s">
        <v>72</v>
      </c>
      <c r="Z59" s="1" t="s">
        <v>73</v>
      </c>
      <c r="AA59" s="1" t="s">
        <v>72</v>
      </c>
      <c r="AB59" s="1" t="s">
        <v>74</v>
      </c>
      <c r="AC59" s="1" t="s">
        <v>74</v>
      </c>
      <c r="AD59" s="1" t="s">
        <v>73</v>
      </c>
      <c r="AE59" s="1" t="s">
        <v>73</v>
      </c>
      <c r="AF59" s="1" t="s">
        <v>74</v>
      </c>
      <c r="AJ59" s="1" t="s">
        <v>76</v>
      </c>
      <c r="AK59" s="1" t="s">
        <v>164</v>
      </c>
      <c r="AL59" s="1" t="s">
        <v>93</v>
      </c>
      <c r="AM59" s="1" t="s">
        <v>93</v>
      </c>
      <c r="AN59" s="1" t="s">
        <v>93</v>
      </c>
      <c r="AO59" s="1" t="s">
        <v>93</v>
      </c>
      <c r="AP59" s="1" t="s">
        <v>76</v>
      </c>
      <c r="AQ59" s="1" t="s">
        <v>198</v>
      </c>
      <c r="AR59" s="1" t="s">
        <v>93</v>
      </c>
      <c r="AS59" s="1" t="s">
        <v>94</v>
      </c>
      <c r="AT59" s="1"/>
      <c r="AU59" s="1" t="s">
        <v>78</v>
      </c>
      <c r="AV59" s="1" t="s">
        <v>78</v>
      </c>
      <c r="AW59" s="1" t="s">
        <v>81</v>
      </c>
      <c r="AX59" s="1" t="s">
        <v>81</v>
      </c>
      <c r="AY59" s="1" t="s">
        <v>78</v>
      </c>
      <c r="AZ59" s="1" t="s">
        <v>81</v>
      </c>
      <c r="BA59" s="1" t="s">
        <v>79</v>
      </c>
      <c r="BB59" s="1" t="s">
        <v>86</v>
      </c>
      <c r="BC59" s="1" t="s">
        <v>81</v>
      </c>
      <c r="BD59" s="1" t="s">
        <v>78</v>
      </c>
      <c r="BH59" s="1" t="s">
        <v>84</v>
      </c>
      <c r="BK59" s="1" t="s">
        <v>84</v>
      </c>
      <c r="BL59" s="1"/>
      <c r="BM59" s="1" t="s">
        <v>82</v>
      </c>
      <c r="BQ59" s="1">
        <v>4</v>
      </c>
      <c r="BR59" s="1"/>
      <c r="BS59" s="1">
        <v>2</v>
      </c>
      <c r="BT59" s="1"/>
      <c r="BU59" s="1" t="s">
        <v>87</v>
      </c>
      <c r="BV59" s="1" t="s">
        <v>81</v>
      </c>
      <c r="BW59" s="1" t="s">
        <v>81</v>
      </c>
      <c r="BX59" s="1" t="s">
        <v>80</v>
      </c>
      <c r="BY59" s="1" t="s">
        <v>81</v>
      </c>
      <c r="BZ59" s="1" t="s">
        <v>87</v>
      </c>
      <c r="CA59" s="1" t="s">
        <v>87</v>
      </c>
      <c r="CB59" s="1" t="s">
        <v>81</v>
      </c>
      <c r="CC59" s="1" t="s">
        <v>81</v>
      </c>
      <c r="CF59" s="1" t="s">
        <v>81</v>
      </c>
    </row>
    <row r="60" spans="1:84" ht="12.75" x14ac:dyDescent="0.35">
      <c r="A60" s="2">
        <v>43122.348629328699</v>
      </c>
      <c r="B60" s="1" t="s">
        <v>65</v>
      </c>
      <c r="C60" s="1"/>
      <c r="D60" s="1" t="s">
        <v>66</v>
      </c>
      <c r="E60" s="1"/>
      <c r="F60" s="1" t="s">
        <v>67</v>
      </c>
      <c r="G60" s="1"/>
      <c r="H60" s="1" t="s">
        <v>68</v>
      </c>
      <c r="I60" s="1"/>
      <c r="J60" s="1" t="s">
        <v>101</v>
      </c>
      <c r="K60" s="1"/>
      <c r="L60" s="1" t="s">
        <v>70</v>
      </c>
      <c r="M60" s="1"/>
      <c r="N60" s="1"/>
      <c r="O60" s="1" t="s">
        <v>180</v>
      </c>
      <c r="P60" s="1"/>
      <c r="Q60" s="1" t="s">
        <v>74</v>
      </c>
      <c r="R60" s="1" t="s">
        <v>74</v>
      </c>
      <c r="S60" s="1" t="s">
        <v>74</v>
      </c>
      <c r="T60" s="1" t="s">
        <v>74</v>
      </c>
      <c r="U60" s="1" t="s">
        <v>74</v>
      </c>
      <c r="V60" s="1" t="s">
        <v>74</v>
      </c>
      <c r="W60" s="1" t="s">
        <v>72</v>
      </c>
      <c r="X60" s="1" t="s">
        <v>72</v>
      </c>
      <c r="Y60" s="1" t="s">
        <v>74</v>
      </c>
      <c r="Z60" s="1" t="s">
        <v>72</v>
      </c>
      <c r="AA60" s="1" t="s">
        <v>74</v>
      </c>
      <c r="AB60" s="1" t="s">
        <v>74</v>
      </c>
      <c r="AC60" s="1" t="s">
        <v>74</v>
      </c>
      <c r="AD60" s="1" t="s">
        <v>72</v>
      </c>
      <c r="AE60" s="1" t="s">
        <v>72</v>
      </c>
      <c r="AF60" s="1" t="s">
        <v>74</v>
      </c>
      <c r="AJ60" s="1" t="s">
        <v>102</v>
      </c>
      <c r="AK60" s="1" t="s">
        <v>76</v>
      </c>
      <c r="AL60" s="1" t="s">
        <v>76</v>
      </c>
      <c r="AM60" s="1" t="s">
        <v>102</v>
      </c>
      <c r="AN60" s="1" t="s">
        <v>102</v>
      </c>
      <c r="AO60" s="1" t="s">
        <v>76</v>
      </c>
      <c r="AP60" s="1" t="s">
        <v>76</v>
      </c>
      <c r="AQ60" s="1" t="s">
        <v>76</v>
      </c>
      <c r="AR60" s="1" t="s">
        <v>102</v>
      </c>
      <c r="AS60" s="1" t="s">
        <v>94</v>
      </c>
      <c r="AT60" s="1"/>
      <c r="AU60" s="1" t="s">
        <v>81</v>
      </c>
      <c r="AV60" s="1" t="s">
        <v>81</v>
      </c>
      <c r="AW60" s="1" t="s">
        <v>80</v>
      </c>
      <c r="AX60" s="1" t="s">
        <v>78</v>
      </c>
      <c r="AY60" s="1" t="s">
        <v>78</v>
      </c>
      <c r="AZ60" s="1" t="s">
        <v>80</v>
      </c>
      <c r="BA60" s="1" t="s">
        <v>80</v>
      </c>
      <c r="BB60" s="1" t="s">
        <v>80</v>
      </c>
      <c r="BC60" s="1" t="s">
        <v>81</v>
      </c>
      <c r="BD60" s="1" t="s">
        <v>78</v>
      </c>
      <c r="BH60" s="1" t="s">
        <v>84</v>
      </c>
      <c r="BI60" s="1" t="s">
        <v>247</v>
      </c>
      <c r="BJ60" s="1"/>
      <c r="BK60" s="1" t="s">
        <v>84</v>
      </c>
      <c r="BL60" s="1"/>
      <c r="BM60" s="1" t="s">
        <v>97</v>
      </c>
      <c r="BQ60" s="1">
        <v>3</v>
      </c>
      <c r="BR60" s="1"/>
      <c r="BS60" s="1">
        <v>2</v>
      </c>
      <c r="BT60" s="1"/>
      <c r="BU60" s="1" t="s">
        <v>81</v>
      </c>
      <c r="BV60" s="1" t="s">
        <v>86</v>
      </c>
      <c r="BW60" s="1" t="s">
        <v>86</v>
      </c>
      <c r="BX60" s="1" t="s">
        <v>80</v>
      </c>
      <c r="BY60" s="1" t="s">
        <v>87</v>
      </c>
      <c r="BZ60" s="1" t="s">
        <v>87</v>
      </c>
      <c r="CA60" s="1" t="s">
        <v>81</v>
      </c>
      <c r="CB60" s="1" t="s">
        <v>86</v>
      </c>
      <c r="CC60" s="1" t="s">
        <v>86</v>
      </c>
      <c r="CD60" s="1" t="s">
        <v>248</v>
      </c>
      <c r="CE60" s="1"/>
      <c r="CF60" s="1" t="s">
        <v>86</v>
      </c>
    </row>
    <row r="61" spans="1:84" ht="12.75" x14ac:dyDescent="0.35">
      <c r="A61" s="2">
        <v>43122.362799837967</v>
      </c>
      <c r="B61" s="1" t="s">
        <v>65</v>
      </c>
      <c r="C61" s="1"/>
      <c r="D61" s="1" t="s">
        <v>66</v>
      </c>
      <c r="E61" s="1"/>
      <c r="F61" s="1" t="s">
        <v>67</v>
      </c>
      <c r="G61" s="1"/>
      <c r="H61" s="1" t="s">
        <v>68</v>
      </c>
      <c r="I61" s="1"/>
      <c r="J61" s="1" t="s">
        <v>128</v>
      </c>
      <c r="K61" s="1"/>
      <c r="L61" s="1" t="s">
        <v>77</v>
      </c>
      <c r="M61" s="1"/>
      <c r="N61" s="1"/>
      <c r="O61" s="1" t="s">
        <v>91</v>
      </c>
      <c r="P61" s="1"/>
      <c r="Q61" s="1" t="s">
        <v>72</v>
      </c>
      <c r="R61" s="1" t="s">
        <v>74</v>
      </c>
      <c r="S61" s="1" t="s">
        <v>97</v>
      </c>
      <c r="T61" s="1" t="s">
        <v>73</v>
      </c>
      <c r="U61" s="1" t="s">
        <v>72</v>
      </c>
      <c r="V61" s="1" t="s">
        <v>72</v>
      </c>
      <c r="W61" s="1" t="s">
        <v>73</v>
      </c>
      <c r="X61" s="1" t="s">
        <v>73</v>
      </c>
      <c r="Y61" s="1" t="s">
        <v>97</v>
      </c>
      <c r="Z61" s="1" t="s">
        <v>97</v>
      </c>
      <c r="AA61" s="1" t="s">
        <v>72</v>
      </c>
      <c r="AB61" s="1" t="s">
        <v>74</v>
      </c>
      <c r="AC61" s="1" t="s">
        <v>74</v>
      </c>
      <c r="AD61" s="1" t="s">
        <v>97</v>
      </c>
      <c r="AE61" s="1" t="s">
        <v>74</v>
      </c>
      <c r="AF61" s="1" t="s">
        <v>72</v>
      </c>
      <c r="AJ61" s="1" t="s">
        <v>93</v>
      </c>
      <c r="AK61" s="1" t="s">
        <v>76</v>
      </c>
      <c r="AL61" s="1" t="s">
        <v>102</v>
      </c>
      <c r="AM61" s="1" t="s">
        <v>94</v>
      </c>
      <c r="AN61" s="1" t="s">
        <v>93</v>
      </c>
      <c r="AO61" s="1" t="s">
        <v>76</v>
      </c>
      <c r="AP61" s="1" t="s">
        <v>94</v>
      </c>
      <c r="AQ61" s="1" t="s">
        <v>76</v>
      </c>
      <c r="AR61" s="1" t="s">
        <v>94</v>
      </c>
      <c r="AS61" s="1" t="s">
        <v>142</v>
      </c>
      <c r="AT61" s="1"/>
      <c r="AU61" s="1" t="s">
        <v>80</v>
      </c>
      <c r="AV61" s="1" t="s">
        <v>81</v>
      </c>
      <c r="AW61" s="1" t="s">
        <v>81</v>
      </c>
      <c r="AX61" s="1" t="s">
        <v>81</v>
      </c>
      <c r="AY61" s="1" t="s">
        <v>80</v>
      </c>
      <c r="AZ61" s="1" t="s">
        <v>80</v>
      </c>
      <c r="BA61" s="1" t="s">
        <v>81</v>
      </c>
      <c r="BB61" s="1" t="s">
        <v>81</v>
      </c>
      <c r="BC61" s="1" t="s">
        <v>81</v>
      </c>
      <c r="BD61" s="1" t="s">
        <v>81</v>
      </c>
      <c r="BF61" s="1" t="s">
        <v>249</v>
      </c>
      <c r="BG61" s="1"/>
      <c r="BH61" s="1" t="s">
        <v>84</v>
      </c>
      <c r="BI61" s="1" t="s">
        <v>250</v>
      </c>
      <c r="BJ61" s="1"/>
      <c r="BK61" s="1" t="s">
        <v>84</v>
      </c>
      <c r="BL61" s="1"/>
      <c r="BM61" s="1" t="s">
        <v>97</v>
      </c>
      <c r="BQ61" s="1">
        <v>4</v>
      </c>
      <c r="BR61" s="1"/>
      <c r="BS61" s="1">
        <v>3</v>
      </c>
      <c r="BT61" s="1"/>
      <c r="BU61" s="1" t="s">
        <v>81</v>
      </c>
      <c r="BV61" s="1" t="s">
        <v>80</v>
      </c>
      <c r="BW61" s="1" t="s">
        <v>80</v>
      </c>
      <c r="BX61" s="1" t="s">
        <v>87</v>
      </c>
      <c r="BY61" s="1" t="s">
        <v>87</v>
      </c>
      <c r="BZ61" s="1" t="s">
        <v>87</v>
      </c>
      <c r="CA61" s="1" t="s">
        <v>87</v>
      </c>
      <c r="CB61" s="1" t="s">
        <v>80</v>
      </c>
      <c r="CC61" s="1" t="s">
        <v>81</v>
      </c>
      <c r="CD61" s="1" t="s">
        <v>251</v>
      </c>
      <c r="CE61" s="1"/>
      <c r="CF61" s="1" t="s">
        <v>86</v>
      </c>
    </row>
    <row r="62" spans="1:84" ht="12.75" x14ac:dyDescent="0.35">
      <c r="A62" s="2">
        <v>43122.450119351852</v>
      </c>
      <c r="B62" s="1" t="s">
        <v>65</v>
      </c>
      <c r="C62" s="1"/>
      <c r="D62" s="1" t="s">
        <v>66</v>
      </c>
      <c r="E62" s="1"/>
      <c r="F62" s="1" t="s">
        <v>67</v>
      </c>
      <c r="G62" s="1"/>
      <c r="H62" s="1" t="s">
        <v>68</v>
      </c>
      <c r="I62" s="1"/>
      <c r="J62" s="1" t="s">
        <v>101</v>
      </c>
      <c r="K62" s="1"/>
      <c r="L62" s="1" t="s">
        <v>77</v>
      </c>
      <c r="M62" s="1"/>
      <c r="N62" s="1"/>
      <c r="O62" s="1" t="s">
        <v>180</v>
      </c>
      <c r="P62" s="1"/>
      <c r="Q62" s="1" t="s">
        <v>74</v>
      </c>
      <c r="R62" s="1" t="s">
        <v>72</v>
      </c>
      <c r="S62" s="1" t="s">
        <v>74</v>
      </c>
      <c r="T62" s="1" t="s">
        <v>74</v>
      </c>
      <c r="U62" s="1" t="s">
        <v>74</v>
      </c>
      <c r="V62" s="1" t="s">
        <v>74</v>
      </c>
      <c r="W62" s="1" t="s">
        <v>74</v>
      </c>
      <c r="X62" s="1" t="s">
        <v>73</v>
      </c>
      <c r="Y62" s="1" t="s">
        <v>72</v>
      </c>
      <c r="Z62" s="1" t="s">
        <v>72</v>
      </c>
      <c r="AA62" s="1" t="s">
        <v>72</v>
      </c>
      <c r="AB62" s="1" t="s">
        <v>74</v>
      </c>
      <c r="AC62" s="1" t="s">
        <v>74</v>
      </c>
      <c r="AD62" s="1" t="s">
        <v>72</v>
      </c>
      <c r="AE62" s="1" t="s">
        <v>74</v>
      </c>
      <c r="AF62" s="1" t="s">
        <v>74</v>
      </c>
      <c r="AG62" s="1" t="s">
        <v>74</v>
      </c>
      <c r="AH62" s="1" t="s">
        <v>252</v>
      </c>
      <c r="AI62" s="1"/>
      <c r="AJ62" s="1" t="s">
        <v>198</v>
      </c>
      <c r="AK62" s="1" t="s">
        <v>198</v>
      </c>
      <c r="AL62" s="1" t="s">
        <v>76</v>
      </c>
      <c r="AM62" s="1" t="s">
        <v>198</v>
      </c>
      <c r="AN62" s="1" t="s">
        <v>198</v>
      </c>
      <c r="AO62" s="1" t="s">
        <v>76</v>
      </c>
      <c r="AP62" s="1" t="s">
        <v>76</v>
      </c>
      <c r="AQ62" s="1" t="s">
        <v>76</v>
      </c>
      <c r="AR62" s="1" t="s">
        <v>76</v>
      </c>
      <c r="AS62" s="1" t="s">
        <v>198</v>
      </c>
      <c r="AT62" s="1"/>
      <c r="AU62" s="1" t="s">
        <v>78</v>
      </c>
      <c r="AV62" s="1" t="s">
        <v>78</v>
      </c>
      <c r="AW62" s="1" t="s">
        <v>78</v>
      </c>
      <c r="AX62" s="1" t="s">
        <v>78</v>
      </c>
      <c r="AY62" s="1" t="s">
        <v>78</v>
      </c>
      <c r="AZ62" s="1" t="s">
        <v>78</v>
      </c>
      <c r="BA62" s="1" t="s">
        <v>78</v>
      </c>
      <c r="BB62" s="1" t="s">
        <v>78</v>
      </c>
      <c r="BC62" s="1" t="s">
        <v>97</v>
      </c>
      <c r="BD62" s="1" t="s">
        <v>97</v>
      </c>
      <c r="BE62" s="1" t="s">
        <v>253</v>
      </c>
      <c r="BF62" s="1" t="s">
        <v>254</v>
      </c>
      <c r="BG62" s="1"/>
      <c r="BH62" s="1" t="s">
        <v>84</v>
      </c>
      <c r="BI62" s="1" t="s">
        <v>255</v>
      </c>
      <c r="BJ62" s="1"/>
      <c r="BK62" s="1" t="s">
        <v>84</v>
      </c>
      <c r="BL62" s="1"/>
      <c r="BM62" s="1" t="s">
        <v>84</v>
      </c>
      <c r="BN62" s="1" t="s">
        <v>256</v>
      </c>
      <c r="BO62" s="1"/>
      <c r="BP62" s="1"/>
      <c r="BQ62" s="1">
        <v>6</v>
      </c>
      <c r="BR62" s="1"/>
      <c r="BS62" s="1">
        <v>12</v>
      </c>
      <c r="BT62" s="1"/>
      <c r="BU62" s="1" t="s">
        <v>81</v>
      </c>
      <c r="BV62" s="1" t="s">
        <v>81</v>
      </c>
      <c r="BW62" s="1" t="s">
        <v>81</v>
      </c>
      <c r="BX62" s="1" t="s">
        <v>81</v>
      </c>
      <c r="BY62" s="1" t="s">
        <v>81</v>
      </c>
      <c r="BZ62" s="1" t="s">
        <v>81</v>
      </c>
      <c r="CA62" s="1" t="s">
        <v>79</v>
      </c>
      <c r="CB62" s="1" t="s">
        <v>79</v>
      </c>
      <c r="CC62" s="1" t="s">
        <v>81</v>
      </c>
      <c r="CD62" s="1" t="s">
        <v>257</v>
      </c>
      <c r="CE62" s="1"/>
      <c r="CF62" s="1" t="s">
        <v>79</v>
      </c>
    </row>
    <row r="63" spans="1:84" ht="12.75" x14ac:dyDescent="0.35">
      <c r="A63" s="2">
        <v>43122.457697430553</v>
      </c>
      <c r="B63" s="1" t="s">
        <v>65</v>
      </c>
      <c r="C63" s="1"/>
      <c r="D63" s="1" t="s">
        <v>66</v>
      </c>
      <c r="E63" s="1"/>
      <c r="F63" s="1" t="s">
        <v>67</v>
      </c>
      <c r="G63" s="1"/>
      <c r="H63" s="1" t="s">
        <v>68</v>
      </c>
      <c r="I63" s="1"/>
      <c r="J63" s="1" t="s">
        <v>128</v>
      </c>
      <c r="K63" s="1"/>
      <c r="L63" s="1" t="s">
        <v>77</v>
      </c>
      <c r="M63" s="1"/>
      <c r="N63" s="1"/>
      <c r="O63" s="1" t="s">
        <v>91</v>
      </c>
      <c r="P63" s="1"/>
      <c r="Q63" s="1" t="s">
        <v>74</v>
      </c>
      <c r="R63" s="1" t="s">
        <v>73</v>
      </c>
      <c r="S63" s="1" t="s">
        <v>74</v>
      </c>
      <c r="T63" s="1" t="s">
        <v>72</v>
      </c>
      <c r="U63" s="1" t="s">
        <v>72</v>
      </c>
      <c r="V63" s="1" t="s">
        <v>72</v>
      </c>
      <c r="W63" s="1" t="s">
        <v>72</v>
      </c>
      <c r="X63" s="1" t="s">
        <v>73</v>
      </c>
      <c r="Y63" s="1" t="s">
        <v>73</v>
      </c>
      <c r="Z63" s="1" t="s">
        <v>72</v>
      </c>
      <c r="AA63" s="1" t="s">
        <v>73</v>
      </c>
      <c r="AB63" s="1" t="s">
        <v>97</v>
      </c>
      <c r="AC63" s="1" t="s">
        <v>72</v>
      </c>
      <c r="AD63" s="1" t="s">
        <v>72</v>
      </c>
      <c r="AE63" s="1" t="s">
        <v>74</v>
      </c>
      <c r="AF63" s="1" t="s">
        <v>72</v>
      </c>
      <c r="AJ63" s="1" t="s">
        <v>76</v>
      </c>
      <c r="AK63" s="1" t="s">
        <v>76</v>
      </c>
      <c r="AL63" s="1" t="s">
        <v>76</v>
      </c>
      <c r="AM63" s="1" t="s">
        <v>76</v>
      </c>
      <c r="AN63" s="1" t="s">
        <v>93</v>
      </c>
      <c r="AO63" s="1" t="s">
        <v>76</v>
      </c>
      <c r="AP63" s="1" t="s">
        <v>76</v>
      </c>
      <c r="AQ63" s="1" t="s">
        <v>76</v>
      </c>
      <c r="AR63" s="1" t="s">
        <v>93</v>
      </c>
      <c r="AS63" s="1" t="s">
        <v>94</v>
      </c>
      <c r="AT63" s="1"/>
      <c r="AU63" s="1" t="s">
        <v>78</v>
      </c>
      <c r="AV63" s="1" t="s">
        <v>97</v>
      </c>
      <c r="AW63" s="1" t="s">
        <v>80</v>
      </c>
      <c r="AX63" s="1" t="s">
        <v>97</v>
      </c>
      <c r="AY63" s="1" t="s">
        <v>80</v>
      </c>
      <c r="AZ63" s="1" t="s">
        <v>81</v>
      </c>
      <c r="BA63" s="1" t="s">
        <v>80</v>
      </c>
      <c r="BB63" s="1" t="s">
        <v>81</v>
      </c>
      <c r="BC63" s="1" t="s">
        <v>81</v>
      </c>
      <c r="BD63" s="1" t="s">
        <v>78</v>
      </c>
      <c r="BH63" s="1" t="s">
        <v>84</v>
      </c>
      <c r="BI63" s="1" t="s">
        <v>258</v>
      </c>
      <c r="BJ63" s="1"/>
      <c r="BK63" s="1" t="s">
        <v>84</v>
      </c>
      <c r="BL63" s="1"/>
      <c r="BM63" s="1" t="s">
        <v>84</v>
      </c>
      <c r="BN63" s="1" t="s">
        <v>259</v>
      </c>
      <c r="BO63" s="1"/>
      <c r="BP63" s="1"/>
      <c r="BQ63" s="1">
        <v>4</v>
      </c>
      <c r="BR63" s="1"/>
      <c r="BS63" s="1">
        <v>6</v>
      </c>
      <c r="BT63" s="1"/>
      <c r="BU63" s="1" t="s">
        <v>87</v>
      </c>
      <c r="BV63" s="1" t="s">
        <v>87</v>
      </c>
      <c r="BW63" s="1" t="s">
        <v>87</v>
      </c>
      <c r="BX63" s="1" t="s">
        <v>87</v>
      </c>
      <c r="BY63" s="1" t="s">
        <v>87</v>
      </c>
      <c r="BZ63" s="1" t="s">
        <v>87</v>
      </c>
      <c r="CA63" s="1" t="s">
        <v>87</v>
      </c>
      <c r="CB63" s="1" t="s">
        <v>86</v>
      </c>
      <c r="CC63" s="1" t="s">
        <v>79</v>
      </c>
      <c r="CD63" s="1" t="s">
        <v>260</v>
      </c>
      <c r="CE63" s="1"/>
      <c r="CF63" s="1" t="s">
        <v>81</v>
      </c>
    </row>
    <row r="64" spans="1:84" ht="12.75" x14ac:dyDescent="0.35">
      <c r="A64" s="2">
        <v>43122.469309837965</v>
      </c>
      <c r="B64" s="1" t="s">
        <v>65</v>
      </c>
      <c r="C64" s="1"/>
      <c r="D64" s="1" t="s">
        <v>100</v>
      </c>
      <c r="E64" s="1"/>
      <c r="F64" s="1" t="s">
        <v>67</v>
      </c>
      <c r="G64" s="1"/>
      <c r="H64" s="1" t="s">
        <v>68</v>
      </c>
      <c r="I64" s="1"/>
      <c r="J64" s="1" t="s">
        <v>101</v>
      </c>
      <c r="K64" s="1"/>
      <c r="L64" s="1" t="s">
        <v>94</v>
      </c>
      <c r="M64" s="1"/>
      <c r="N64" s="1"/>
      <c r="O64" s="1" t="s">
        <v>91</v>
      </c>
      <c r="P64" s="1"/>
      <c r="Q64" s="1" t="s">
        <v>72</v>
      </c>
      <c r="R64" s="1" t="s">
        <v>73</v>
      </c>
      <c r="S64" s="1" t="s">
        <v>72</v>
      </c>
      <c r="T64" s="1" t="s">
        <v>73</v>
      </c>
      <c r="U64" s="1" t="s">
        <v>74</v>
      </c>
      <c r="V64" s="1" t="s">
        <v>74</v>
      </c>
      <c r="W64" s="1" t="s">
        <v>73</v>
      </c>
      <c r="X64" s="1" t="s">
        <v>73</v>
      </c>
      <c r="Y64" s="1" t="s">
        <v>73</v>
      </c>
      <c r="Z64" s="1" t="s">
        <v>73</v>
      </c>
      <c r="AA64" s="1" t="s">
        <v>73</v>
      </c>
      <c r="AB64" s="1" t="s">
        <v>73</v>
      </c>
      <c r="AC64" s="1" t="s">
        <v>72</v>
      </c>
      <c r="AD64" s="1" t="s">
        <v>74</v>
      </c>
      <c r="AE64" s="1" t="s">
        <v>73</v>
      </c>
      <c r="AF64" s="1" t="s">
        <v>72</v>
      </c>
      <c r="AJ64" s="1" t="s">
        <v>76</v>
      </c>
      <c r="AK64" s="1" t="s">
        <v>76</v>
      </c>
      <c r="AL64" s="1" t="s">
        <v>76</v>
      </c>
      <c r="AM64" s="1" t="s">
        <v>94</v>
      </c>
      <c r="AN64" s="1" t="s">
        <v>76</v>
      </c>
      <c r="AO64" s="1" t="s">
        <v>76</v>
      </c>
      <c r="AP64" s="1" t="s">
        <v>76</v>
      </c>
      <c r="AQ64" s="1" t="s">
        <v>76</v>
      </c>
      <c r="AR64" s="1" t="s">
        <v>76</v>
      </c>
      <c r="AS64" s="1" t="s">
        <v>76</v>
      </c>
      <c r="AT64" s="1"/>
      <c r="AU64" s="1" t="s">
        <v>97</v>
      </c>
      <c r="AV64" s="1" t="s">
        <v>97</v>
      </c>
      <c r="AW64" s="1" t="s">
        <v>80</v>
      </c>
      <c r="AX64" s="1" t="s">
        <v>78</v>
      </c>
      <c r="AY64" s="1" t="s">
        <v>81</v>
      </c>
      <c r="AZ64" s="1" t="s">
        <v>81</v>
      </c>
      <c r="BA64" s="1" t="s">
        <v>81</v>
      </c>
      <c r="BB64" s="1" t="s">
        <v>97</v>
      </c>
      <c r="BC64" s="1" t="s">
        <v>97</v>
      </c>
      <c r="BD64" s="1" t="s">
        <v>86</v>
      </c>
      <c r="BE64" s="1" t="s">
        <v>261</v>
      </c>
      <c r="BH64" s="1" t="s">
        <v>84</v>
      </c>
      <c r="BK64" s="1" t="s">
        <v>84</v>
      </c>
      <c r="BL64" s="1"/>
      <c r="BM64" s="1" t="s">
        <v>82</v>
      </c>
      <c r="BQ64" s="1">
        <v>1</v>
      </c>
      <c r="BR64" s="1"/>
      <c r="BS64" s="1">
        <v>2</v>
      </c>
      <c r="BT64" s="1"/>
      <c r="BU64" s="1" t="s">
        <v>81</v>
      </c>
      <c r="BV64" s="1" t="s">
        <v>87</v>
      </c>
      <c r="BW64" s="1" t="s">
        <v>80</v>
      </c>
      <c r="BX64" s="1" t="s">
        <v>81</v>
      </c>
      <c r="BY64" s="1" t="s">
        <v>81</v>
      </c>
      <c r="BZ64" s="1" t="s">
        <v>87</v>
      </c>
      <c r="CA64" s="1" t="s">
        <v>87</v>
      </c>
      <c r="CB64" s="1" t="s">
        <v>87</v>
      </c>
      <c r="CC64" s="1" t="s">
        <v>81</v>
      </c>
      <c r="CF64" s="1" t="s">
        <v>86</v>
      </c>
    </row>
    <row r="65" spans="1:84" ht="12.75" x14ac:dyDescent="0.35">
      <c r="A65" s="2">
        <v>43122.48483346065</v>
      </c>
      <c r="B65" s="1" t="s">
        <v>65</v>
      </c>
      <c r="C65" s="1"/>
      <c r="D65" s="1" t="s">
        <v>167</v>
      </c>
      <c r="E65" s="1"/>
      <c r="F65" s="1" t="s">
        <v>262</v>
      </c>
      <c r="G65" s="1"/>
      <c r="H65" s="1" t="s">
        <v>68</v>
      </c>
      <c r="I65" s="1"/>
      <c r="J65" s="1" t="s">
        <v>101</v>
      </c>
      <c r="K65" s="1"/>
      <c r="L65" s="1" t="s">
        <v>70</v>
      </c>
      <c r="M65" s="1"/>
      <c r="N65" s="1"/>
      <c r="O65" s="1" t="s">
        <v>91</v>
      </c>
      <c r="P65" s="1"/>
      <c r="Q65" s="1" t="s">
        <v>74</v>
      </c>
      <c r="R65" s="1" t="s">
        <v>74</v>
      </c>
      <c r="S65" s="1" t="s">
        <v>74</v>
      </c>
      <c r="U65" s="1" t="s">
        <v>74</v>
      </c>
      <c r="V65" s="1" t="s">
        <v>74</v>
      </c>
      <c r="W65" s="1" t="s">
        <v>73</v>
      </c>
      <c r="X65" s="1" t="s">
        <v>72</v>
      </c>
      <c r="Y65" s="1" t="s">
        <v>72</v>
      </c>
      <c r="Z65" s="1" t="s">
        <v>72</v>
      </c>
      <c r="AA65" s="1" t="s">
        <v>74</v>
      </c>
      <c r="AB65" s="1" t="s">
        <v>74</v>
      </c>
      <c r="AC65" s="1" t="s">
        <v>74</v>
      </c>
      <c r="AD65" s="1" t="s">
        <v>74</v>
      </c>
      <c r="AE65" s="1" t="s">
        <v>74</v>
      </c>
      <c r="AF65" s="1" t="s">
        <v>72</v>
      </c>
      <c r="AJ65" s="1" t="s">
        <v>94</v>
      </c>
      <c r="AK65" s="1" t="s">
        <v>93</v>
      </c>
      <c r="AL65" s="1" t="s">
        <v>93</v>
      </c>
      <c r="AM65" s="1" t="s">
        <v>93</v>
      </c>
      <c r="AN65" s="1" t="s">
        <v>93</v>
      </c>
      <c r="AO65" s="1" t="s">
        <v>142</v>
      </c>
      <c r="AP65" s="1" t="s">
        <v>93</v>
      </c>
      <c r="AQ65" s="1" t="s">
        <v>93</v>
      </c>
      <c r="AR65" s="1" t="s">
        <v>93</v>
      </c>
      <c r="BH65" s="1" t="s">
        <v>84</v>
      </c>
      <c r="BK65" s="1" t="s">
        <v>84</v>
      </c>
      <c r="BL65" s="1"/>
      <c r="BM65" s="1" t="s">
        <v>84</v>
      </c>
      <c r="BN65" s="1" t="s">
        <v>263</v>
      </c>
      <c r="BO65" s="1"/>
      <c r="BP65" s="1"/>
      <c r="BQ65" s="1">
        <v>3</v>
      </c>
      <c r="BR65" s="1"/>
      <c r="BS65" s="1">
        <v>3</v>
      </c>
      <c r="BT65" s="1"/>
      <c r="BU65" s="1" t="s">
        <v>87</v>
      </c>
      <c r="BV65" s="1" t="s">
        <v>81</v>
      </c>
      <c r="BW65" s="1" t="s">
        <v>80</v>
      </c>
      <c r="BX65" s="1" t="s">
        <v>87</v>
      </c>
      <c r="BY65" s="1" t="s">
        <v>87</v>
      </c>
      <c r="BZ65" s="1" t="s">
        <v>87</v>
      </c>
      <c r="CA65" s="1" t="s">
        <v>80</v>
      </c>
      <c r="CB65" s="1" t="s">
        <v>87</v>
      </c>
      <c r="CC65" s="1" t="s">
        <v>81</v>
      </c>
      <c r="CF65" s="1" t="s">
        <v>86</v>
      </c>
    </row>
    <row r="66" spans="1:84" ht="12.75" x14ac:dyDescent="0.35">
      <c r="A66" s="2">
        <v>43122.484887326384</v>
      </c>
      <c r="B66" s="1" t="s">
        <v>65</v>
      </c>
      <c r="C66" s="1"/>
      <c r="D66" s="1" t="s">
        <v>66</v>
      </c>
      <c r="E66" s="1"/>
      <c r="F66" s="1" t="s">
        <v>67</v>
      </c>
      <c r="G66" s="1"/>
      <c r="H66" s="1" t="s">
        <v>90</v>
      </c>
      <c r="I66" s="1"/>
      <c r="J66" s="1" t="s">
        <v>69</v>
      </c>
      <c r="K66" s="1"/>
      <c r="L66" s="1" t="s">
        <v>240</v>
      </c>
      <c r="M66" s="1"/>
      <c r="N66" s="1"/>
      <c r="O66" s="1" t="s">
        <v>91</v>
      </c>
      <c r="P66" s="1"/>
      <c r="Q66" s="1" t="s">
        <v>72</v>
      </c>
      <c r="R66" s="1" t="s">
        <v>73</v>
      </c>
      <c r="S66" s="1" t="s">
        <v>72</v>
      </c>
      <c r="T66" s="1" t="s">
        <v>72</v>
      </c>
      <c r="U66" s="1" t="s">
        <v>97</v>
      </c>
      <c r="V66" s="1" t="s">
        <v>72</v>
      </c>
      <c r="W66" s="1" t="s">
        <v>73</v>
      </c>
      <c r="X66" s="1" t="s">
        <v>73</v>
      </c>
      <c r="Y66" s="1" t="s">
        <v>72</v>
      </c>
      <c r="Z66" s="1" t="s">
        <v>73</v>
      </c>
      <c r="AA66" s="1" t="s">
        <v>72</v>
      </c>
      <c r="AB66" s="1" t="s">
        <v>72</v>
      </c>
      <c r="AC66" s="1" t="s">
        <v>74</v>
      </c>
      <c r="AD66" s="1" t="s">
        <v>73</v>
      </c>
      <c r="AE66" s="1" t="s">
        <v>72</v>
      </c>
      <c r="AF66" s="1" t="s">
        <v>72</v>
      </c>
      <c r="AG66" s="1" t="s">
        <v>74</v>
      </c>
      <c r="AH66" s="1" t="s">
        <v>264</v>
      </c>
      <c r="AI66" s="1"/>
      <c r="AJ66" s="1" t="s">
        <v>76</v>
      </c>
      <c r="AK66" s="1" t="s">
        <v>76</v>
      </c>
      <c r="AL66" s="1" t="s">
        <v>76</v>
      </c>
      <c r="AM66" s="1" t="s">
        <v>76</v>
      </c>
      <c r="AN66" s="1" t="s">
        <v>265</v>
      </c>
      <c r="AO66" s="1" t="s">
        <v>93</v>
      </c>
      <c r="AP66" s="1" t="s">
        <v>76</v>
      </c>
      <c r="AQ66" s="1" t="s">
        <v>76</v>
      </c>
      <c r="AR66" s="1" t="s">
        <v>93</v>
      </c>
      <c r="AS66" s="1" t="s">
        <v>76</v>
      </c>
      <c r="AT66" s="1"/>
      <c r="AU66" s="1" t="s">
        <v>80</v>
      </c>
      <c r="AV66" s="1" t="s">
        <v>80</v>
      </c>
      <c r="AW66" s="1" t="s">
        <v>81</v>
      </c>
      <c r="AX66" s="1" t="s">
        <v>78</v>
      </c>
      <c r="AY66" s="1" t="s">
        <v>78</v>
      </c>
      <c r="AZ66" s="1" t="s">
        <v>78</v>
      </c>
      <c r="BA66" s="1" t="s">
        <v>78</v>
      </c>
      <c r="BB66" s="1" t="s">
        <v>78</v>
      </c>
      <c r="BC66" s="1" t="s">
        <v>81</v>
      </c>
      <c r="BD66" s="1" t="s">
        <v>78</v>
      </c>
      <c r="BH66" s="1" t="s">
        <v>84</v>
      </c>
      <c r="BI66" s="1" t="s">
        <v>266</v>
      </c>
      <c r="BJ66" s="1"/>
      <c r="BK66" s="1" t="s">
        <v>84</v>
      </c>
      <c r="BL66" s="1"/>
      <c r="BM66" s="1" t="s">
        <v>84</v>
      </c>
      <c r="BN66" s="1" t="s">
        <v>267</v>
      </c>
      <c r="BO66" s="1"/>
      <c r="BP66" s="1"/>
      <c r="BQ66" s="1">
        <v>1</v>
      </c>
      <c r="BR66" s="1"/>
      <c r="BS66" s="1">
        <v>2</v>
      </c>
      <c r="BT66" s="1"/>
      <c r="BU66" s="1" t="s">
        <v>87</v>
      </c>
      <c r="BV66" s="1" t="s">
        <v>81</v>
      </c>
      <c r="BW66" s="1" t="s">
        <v>80</v>
      </c>
      <c r="BX66" s="1" t="s">
        <v>87</v>
      </c>
      <c r="BY66" s="1" t="s">
        <v>87</v>
      </c>
      <c r="BZ66" s="1" t="s">
        <v>87</v>
      </c>
      <c r="CA66" s="1" t="s">
        <v>87</v>
      </c>
      <c r="CB66" s="1" t="s">
        <v>87</v>
      </c>
      <c r="CC66" s="1" t="s">
        <v>81</v>
      </c>
      <c r="CD66" s="1" t="s">
        <v>268</v>
      </c>
      <c r="CE66" s="1"/>
      <c r="CF66" s="1" t="s">
        <v>80</v>
      </c>
    </row>
    <row r="67" spans="1:84" ht="12.75" x14ac:dyDescent="0.35">
      <c r="A67" s="2">
        <v>43122.492465821764</v>
      </c>
      <c r="B67" s="1" t="s">
        <v>65</v>
      </c>
      <c r="C67" s="1"/>
      <c r="D67" s="1" t="s">
        <v>100</v>
      </c>
      <c r="E67" s="1"/>
      <c r="F67" s="1" t="s">
        <v>134</v>
      </c>
      <c r="G67" s="1"/>
      <c r="H67" s="1" t="s">
        <v>68</v>
      </c>
      <c r="I67" s="1"/>
      <c r="J67" s="1" t="s">
        <v>101</v>
      </c>
      <c r="K67" s="1"/>
      <c r="L67" s="1" t="s">
        <v>77</v>
      </c>
      <c r="M67" s="1"/>
      <c r="N67" s="1"/>
      <c r="O67" s="1" t="s">
        <v>91</v>
      </c>
      <c r="P67" s="1"/>
      <c r="Q67" s="1" t="s">
        <v>74</v>
      </c>
      <c r="R67" s="1" t="s">
        <v>72</v>
      </c>
      <c r="S67" s="1" t="s">
        <v>72</v>
      </c>
      <c r="T67" s="1" t="s">
        <v>74</v>
      </c>
      <c r="U67" s="1" t="s">
        <v>73</v>
      </c>
      <c r="V67" s="1" t="s">
        <v>74</v>
      </c>
      <c r="W67" s="1" t="s">
        <v>73</v>
      </c>
      <c r="X67" s="1" t="s">
        <v>73</v>
      </c>
      <c r="Y67" s="1" t="s">
        <v>72</v>
      </c>
      <c r="Z67" s="1" t="s">
        <v>74</v>
      </c>
      <c r="AA67" s="1" t="s">
        <v>74</v>
      </c>
      <c r="AB67" s="1" t="s">
        <v>73</v>
      </c>
      <c r="AC67" s="1" t="s">
        <v>72</v>
      </c>
      <c r="AD67" s="1" t="s">
        <v>74</v>
      </c>
      <c r="AE67" s="1" t="s">
        <v>74</v>
      </c>
      <c r="AF67" s="1" t="s">
        <v>74</v>
      </c>
      <c r="AJ67" s="1" t="s">
        <v>93</v>
      </c>
      <c r="AK67" s="1" t="s">
        <v>76</v>
      </c>
      <c r="AL67" s="1" t="s">
        <v>102</v>
      </c>
      <c r="AM67" s="1" t="s">
        <v>75</v>
      </c>
      <c r="AN67" s="1" t="s">
        <v>102</v>
      </c>
      <c r="AO67" s="1" t="s">
        <v>76</v>
      </c>
      <c r="AP67" s="1" t="s">
        <v>76</v>
      </c>
      <c r="AQ67" s="1" t="s">
        <v>76</v>
      </c>
      <c r="AR67" s="1" t="s">
        <v>93</v>
      </c>
      <c r="AS67" s="1" t="s">
        <v>93</v>
      </c>
      <c r="AT67" s="1"/>
      <c r="AU67" s="1" t="s">
        <v>78</v>
      </c>
      <c r="AV67" s="1" t="s">
        <v>80</v>
      </c>
      <c r="AW67" s="1" t="s">
        <v>78</v>
      </c>
      <c r="AX67" s="1" t="s">
        <v>78</v>
      </c>
      <c r="AY67" s="1" t="s">
        <v>78</v>
      </c>
      <c r="AZ67" s="1" t="s">
        <v>78</v>
      </c>
      <c r="BA67" s="1" t="s">
        <v>78</v>
      </c>
      <c r="BB67" s="1" t="s">
        <v>97</v>
      </c>
      <c r="BC67" s="1" t="s">
        <v>78</v>
      </c>
      <c r="BD67" s="1" t="s">
        <v>78</v>
      </c>
      <c r="BE67" s="1" t="s">
        <v>269</v>
      </c>
      <c r="BF67" s="1" t="s">
        <v>270</v>
      </c>
      <c r="BG67" s="1"/>
      <c r="BH67" s="1" t="s">
        <v>84</v>
      </c>
      <c r="BI67" s="1" t="s">
        <v>271</v>
      </c>
      <c r="BJ67" s="1"/>
      <c r="BK67" s="1" t="s">
        <v>84</v>
      </c>
      <c r="BL67" s="1"/>
      <c r="BM67" s="1" t="s">
        <v>82</v>
      </c>
      <c r="BQ67" s="1">
        <v>3</v>
      </c>
      <c r="BR67" s="1"/>
      <c r="BS67" s="1">
        <v>4</v>
      </c>
      <c r="BT67" s="1"/>
      <c r="BU67" s="1" t="s">
        <v>87</v>
      </c>
      <c r="BV67" s="1" t="s">
        <v>87</v>
      </c>
      <c r="BW67" s="1" t="s">
        <v>80</v>
      </c>
      <c r="BX67" s="1" t="s">
        <v>87</v>
      </c>
      <c r="BY67" s="1" t="s">
        <v>81</v>
      </c>
      <c r="BZ67" s="1" t="s">
        <v>81</v>
      </c>
      <c r="CA67" s="1" t="s">
        <v>87</v>
      </c>
      <c r="CB67" s="1" t="s">
        <v>80</v>
      </c>
      <c r="CC67" s="1" t="s">
        <v>80</v>
      </c>
      <c r="CD67" s="1" t="s">
        <v>272</v>
      </c>
      <c r="CE67" s="1"/>
      <c r="CF67" s="1" t="s">
        <v>80</v>
      </c>
    </row>
    <row r="68" spans="1:84" ht="12.75" x14ac:dyDescent="0.35">
      <c r="A68" s="2">
        <v>43122.506115497687</v>
      </c>
      <c r="B68" s="1" t="s">
        <v>65</v>
      </c>
      <c r="C68" s="1"/>
      <c r="D68" s="1" t="s">
        <v>66</v>
      </c>
      <c r="E68" s="1"/>
      <c r="F68" s="1" t="s">
        <v>67</v>
      </c>
      <c r="G68" s="1"/>
      <c r="H68" s="1" t="s">
        <v>68</v>
      </c>
      <c r="I68" s="1"/>
      <c r="J68" s="1" t="s">
        <v>101</v>
      </c>
      <c r="K68" s="1"/>
      <c r="L68" s="1" t="s">
        <v>77</v>
      </c>
      <c r="M68" s="1"/>
      <c r="N68" s="1"/>
      <c r="O68" s="1" t="s">
        <v>124</v>
      </c>
      <c r="P68" s="1"/>
      <c r="Q68" s="1" t="s">
        <v>74</v>
      </c>
      <c r="R68" s="1" t="s">
        <v>73</v>
      </c>
      <c r="S68" s="1" t="s">
        <v>74</v>
      </c>
      <c r="T68" s="1" t="s">
        <v>72</v>
      </c>
      <c r="U68" s="1" t="s">
        <v>97</v>
      </c>
      <c r="V68" s="1" t="s">
        <v>73</v>
      </c>
      <c r="W68" s="1" t="s">
        <v>97</v>
      </c>
      <c r="X68" s="1" t="s">
        <v>73</v>
      </c>
      <c r="Y68" s="1" t="s">
        <v>73</v>
      </c>
      <c r="Z68" s="1" t="s">
        <v>74</v>
      </c>
      <c r="AA68" s="1" t="s">
        <v>73</v>
      </c>
      <c r="AB68" s="1" t="s">
        <v>97</v>
      </c>
      <c r="AC68" s="1" t="s">
        <v>73</v>
      </c>
      <c r="AD68" s="1" t="s">
        <v>97</v>
      </c>
      <c r="AE68" s="1" t="s">
        <v>72</v>
      </c>
      <c r="AF68" s="1" t="s">
        <v>72</v>
      </c>
      <c r="AG68" s="1" t="s">
        <v>74</v>
      </c>
      <c r="AH68" s="1" t="s">
        <v>273</v>
      </c>
      <c r="AI68" s="1"/>
      <c r="AJ68" s="1" t="s">
        <v>93</v>
      </c>
      <c r="AK68" s="1" t="s">
        <v>76</v>
      </c>
      <c r="AL68" s="1" t="s">
        <v>93</v>
      </c>
      <c r="AM68" s="1" t="s">
        <v>76</v>
      </c>
      <c r="AN68" s="1" t="s">
        <v>102</v>
      </c>
      <c r="AO68" s="1" t="s">
        <v>75</v>
      </c>
      <c r="AP68" s="1" t="s">
        <v>93</v>
      </c>
      <c r="AQ68" s="1" t="s">
        <v>76</v>
      </c>
      <c r="AR68" s="1" t="s">
        <v>76</v>
      </c>
      <c r="AS68" s="1" t="s">
        <v>76</v>
      </c>
      <c r="AT68" s="1"/>
      <c r="AU68" s="1" t="s">
        <v>81</v>
      </c>
      <c r="AV68" s="1" t="s">
        <v>80</v>
      </c>
      <c r="AW68" s="1" t="s">
        <v>81</v>
      </c>
      <c r="AX68" s="1" t="s">
        <v>81</v>
      </c>
      <c r="AY68" s="1" t="s">
        <v>78</v>
      </c>
      <c r="AZ68" s="1" t="s">
        <v>78</v>
      </c>
      <c r="BA68" s="1" t="s">
        <v>86</v>
      </c>
      <c r="BB68" s="1" t="s">
        <v>79</v>
      </c>
      <c r="BC68" s="1" t="s">
        <v>78</v>
      </c>
      <c r="BD68" s="1" t="s">
        <v>78</v>
      </c>
      <c r="BE68" s="1" t="s">
        <v>274</v>
      </c>
      <c r="BF68" s="1" t="s">
        <v>275</v>
      </c>
      <c r="BG68" s="1"/>
      <c r="BH68" s="1" t="s">
        <v>84</v>
      </c>
      <c r="BI68" s="1" t="s">
        <v>276</v>
      </c>
      <c r="BJ68" s="1"/>
      <c r="BK68" s="1" t="s">
        <v>84</v>
      </c>
      <c r="BL68" s="1"/>
      <c r="BM68" s="1" t="s">
        <v>82</v>
      </c>
      <c r="BN68" s="1" t="s">
        <v>277</v>
      </c>
      <c r="BO68" s="1"/>
      <c r="BP68" s="1"/>
      <c r="BQ68" s="1">
        <v>1</v>
      </c>
      <c r="BR68" s="1"/>
      <c r="BS68" s="1">
        <v>2</v>
      </c>
      <c r="BT68" s="1"/>
      <c r="BU68" s="1" t="s">
        <v>81</v>
      </c>
      <c r="BV68" s="1" t="s">
        <v>86</v>
      </c>
      <c r="BW68" s="1" t="s">
        <v>86</v>
      </c>
      <c r="BX68" s="1" t="s">
        <v>87</v>
      </c>
      <c r="BY68" s="1" t="s">
        <v>87</v>
      </c>
      <c r="BZ68" s="1" t="s">
        <v>87</v>
      </c>
      <c r="CA68" s="1" t="s">
        <v>87</v>
      </c>
      <c r="CB68" s="1" t="s">
        <v>79</v>
      </c>
      <c r="CC68" s="1" t="s">
        <v>79</v>
      </c>
      <c r="CD68" s="1" t="s">
        <v>278</v>
      </c>
      <c r="CE68" s="1"/>
      <c r="CF68" s="1" t="s">
        <v>79</v>
      </c>
    </row>
    <row r="69" spans="1:84" ht="12.75" x14ac:dyDescent="0.35">
      <c r="A69" s="2">
        <v>43122.530630624999</v>
      </c>
      <c r="B69" s="1" t="s">
        <v>65</v>
      </c>
      <c r="C69" s="1"/>
      <c r="D69" s="1" t="s">
        <v>279</v>
      </c>
      <c r="E69" s="1"/>
      <c r="F69" s="1" t="s">
        <v>67</v>
      </c>
      <c r="G69" s="1"/>
      <c r="H69" s="1" t="s">
        <v>68</v>
      </c>
      <c r="I69" s="1"/>
      <c r="J69" s="1" t="s">
        <v>101</v>
      </c>
      <c r="K69" s="1"/>
      <c r="L69" s="1" t="s">
        <v>76</v>
      </c>
      <c r="M69" s="1"/>
      <c r="N69" s="1"/>
      <c r="O69" s="1" t="s">
        <v>91</v>
      </c>
      <c r="P69" s="1"/>
      <c r="Q69" s="1" t="s">
        <v>97</v>
      </c>
      <c r="R69" s="1" t="s">
        <v>97</v>
      </c>
      <c r="S69" s="1" t="s">
        <v>97</v>
      </c>
      <c r="T69" s="1" t="s">
        <v>97</v>
      </c>
      <c r="U69" s="1" t="s">
        <v>97</v>
      </c>
      <c r="V69" s="1" t="s">
        <v>72</v>
      </c>
      <c r="W69" s="1" t="s">
        <v>97</v>
      </c>
      <c r="X69" s="1" t="s">
        <v>97</v>
      </c>
      <c r="Y69" s="1" t="s">
        <v>97</v>
      </c>
      <c r="Z69" s="1" t="s">
        <v>97</v>
      </c>
      <c r="AA69" s="1" t="s">
        <v>74</v>
      </c>
      <c r="AB69" s="1" t="s">
        <v>97</v>
      </c>
      <c r="AC69" s="1" t="s">
        <v>74</v>
      </c>
      <c r="AD69" s="1" t="s">
        <v>74</v>
      </c>
      <c r="AE69" s="1" t="s">
        <v>74</v>
      </c>
      <c r="AF69" s="1" t="s">
        <v>97</v>
      </c>
      <c r="AG69" s="1" t="s">
        <v>97</v>
      </c>
      <c r="AJ69" s="1" t="s">
        <v>76</v>
      </c>
      <c r="AK69" s="1" t="s">
        <v>76</v>
      </c>
      <c r="AL69" s="1" t="s">
        <v>76</v>
      </c>
      <c r="AM69" s="1" t="s">
        <v>76</v>
      </c>
      <c r="AN69" s="1" t="s">
        <v>76</v>
      </c>
      <c r="AO69" s="1" t="s">
        <v>76</v>
      </c>
      <c r="AP69" s="1" t="s">
        <v>76</v>
      </c>
      <c r="AQ69" s="1" t="s">
        <v>76</v>
      </c>
      <c r="AR69" s="1" t="s">
        <v>76</v>
      </c>
      <c r="AS69" s="1" t="s">
        <v>76</v>
      </c>
      <c r="AT69" s="1"/>
      <c r="AU69" s="1" t="s">
        <v>78</v>
      </c>
      <c r="AV69" s="1" t="s">
        <v>78</v>
      </c>
      <c r="AW69" s="1" t="s">
        <v>78</v>
      </c>
      <c r="AX69" s="1" t="s">
        <v>78</v>
      </c>
      <c r="AY69" s="1" t="s">
        <v>78</v>
      </c>
      <c r="AZ69" s="1" t="s">
        <v>78</v>
      </c>
      <c r="BA69" s="1" t="s">
        <v>78</v>
      </c>
      <c r="BB69" s="1" t="s">
        <v>78</v>
      </c>
      <c r="BC69" s="1" t="s">
        <v>78</v>
      </c>
      <c r="BD69" s="1" t="s">
        <v>78</v>
      </c>
      <c r="BE69" s="1" t="s">
        <v>280</v>
      </c>
      <c r="BF69" s="1" t="s">
        <v>281</v>
      </c>
      <c r="BG69" s="1"/>
      <c r="BH69" s="1" t="s">
        <v>84</v>
      </c>
      <c r="BI69" s="1" t="s">
        <v>282</v>
      </c>
      <c r="BJ69" s="1"/>
      <c r="BK69" s="1" t="s">
        <v>84</v>
      </c>
      <c r="BL69" s="1"/>
      <c r="BM69" s="1" t="s">
        <v>97</v>
      </c>
      <c r="BU69" s="1" t="s">
        <v>79</v>
      </c>
      <c r="BV69" s="1" t="s">
        <v>81</v>
      </c>
      <c r="BW69" s="1" t="s">
        <v>86</v>
      </c>
      <c r="BX69" s="1" t="s">
        <v>81</v>
      </c>
      <c r="BY69" s="1" t="s">
        <v>87</v>
      </c>
      <c r="BZ69" s="1" t="s">
        <v>87</v>
      </c>
      <c r="CA69" s="1" t="s">
        <v>81</v>
      </c>
      <c r="CB69" s="1" t="s">
        <v>81</v>
      </c>
      <c r="CC69" s="1" t="s">
        <v>79</v>
      </c>
      <c r="CD69" s="1" t="s">
        <v>283</v>
      </c>
      <c r="CE69" s="1"/>
      <c r="CF69" s="1" t="s">
        <v>80</v>
      </c>
    </row>
    <row r="70" spans="1:84" ht="12.75" x14ac:dyDescent="0.35">
      <c r="A70" s="2">
        <v>43122.535103946764</v>
      </c>
      <c r="B70" s="1" t="s">
        <v>65</v>
      </c>
      <c r="C70" s="1"/>
      <c r="D70" s="1" t="s">
        <v>66</v>
      </c>
      <c r="E70" s="1"/>
      <c r="F70" s="1" t="s">
        <v>67</v>
      </c>
      <c r="G70" s="1"/>
      <c r="H70" s="1" t="s">
        <v>68</v>
      </c>
      <c r="I70" s="1"/>
      <c r="J70" s="1" t="s">
        <v>101</v>
      </c>
      <c r="K70" s="1"/>
      <c r="L70" s="1" t="s">
        <v>77</v>
      </c>
      <c r="M70" s="1"/>
      <c r="N70" s="1"/>
      <c r="O70" s="1" t="s">
        <v>91</v>
      </c>
      <c r="P70" s="1"/>
      <c r="Q70" s="1" t="s">
        <v>74</v>
      </c>
      <c r="R70" s="1" t="s">
        <v>72</v>
      </c>
      <c r="S70" s="1" t="s">
        <v>74</v>
      </c>
      <c r="T70" s="1" t="s">
        <v>72</v>
      </c>
      <c r="U70" s="1" t="s">
        <v>74</v>
      </c>
      <c r="V70" s="1" t="s">
        <v>72</v>
      </c>
      <c r="W70" s="1" t="s">
        <v>97</v>
      </c>
      <c r="X70" s="1" t="s">
        <v>97</v>
      </c>
      <c r="Y70" s="1" t="s">
        <v>74</v>
      </c>
      <c r="Z70" s="1" t="s">
        <v>73</v>
      </c>
      <c r="AA70" s="1" t="s">
        <v>97</v>
      </c>
      <c r="AB70" s="1" t="s">
        <v>72</v>
      </c>
      <c r="AC70" s="1" t="s">
        <v>73</v>
      </c>
      <c r="AD70" s="1" t="s">
        <v>97</v>
      </c>
      <c r="AE70" s="1" t="s">
        <v>74</v>
      </c>
      <c r="AF70" s="1" t="s">
        <v>72</v>
      </c>
      <c r="AJ70" s="1" t="s">
        <v>93</v>
      </c>
      <c r="AK70" s="1" t="s">
        <v>93</v>
      </c>
      <c r="AL70" s="1" t="s">
        <v>76</v>
      </c>
      <c r="AM70" s="1" t="s">
        <v>76</v>
      </c>
      <c r="AN70" s="1" t="s">
        <v>93</v>
      </c>
      <c r="AO70" s="1" t="s">
        <v>93</v>
      </c>
      <c r="AP70" s="1" t="s">
        <v>93</v>
      </c>
      <c r="AQ70" s="1" t="s">
        <v>93</v>
      </c>
      <c r="AR70" s="1" t="s">
        <v>93</v>
      </c>
      <c r="AS70" s="1" t="s">
        <v>76</v>
      </c>
      <c r="AT70" s="1"/>
      <c r="AU70" s="1" t="s">
        <v>78</v>
      </c>
      <c r="AV70" s="1" t="s">
        <v>78</v>
      </c>
      <c r="AW70" s="1" t="s">
        <v>78</v>
      </c>
      <c r="AX70" s="1" t="s">
        <v>78</v>
      </c>
      <c r="AY70" s="1" t="s">
        <v>78</v>
      </c>
      <c r="AZ70" s="1" t="s">
        <v>78</v>
      </c>
      <c r="BA70" s="1" t="s">
        <v>78</v>
      </c>
      <c r="BB70" s="1" t="s">
        <v>78</v>
      </c>
      <c r="BC70" s="1" t="s">
        <v>78</v>
      </c>
      <c r="BD70" s="1" t="s">
        <v>78</v>
      </c>
      <c r="BH70" s="1" t="s">
        <v>84</v>
      </c>
      <c r="BI70" s="1" t="s">
        <v>284</v>
      </c>
      <c r="BJ70" s="1"/>
      <c r="BK70" s="1" t="s">
        <v>84</v>
      </c>
      <c r="BL70" s="1"/>
      <c r="BM70" s="1" t="s">
        <v>82</v>
      </c>
      <c r="BN70" s="1" t="s">
        <v>285</v>
      </c>
      <c r="BO70" s="1"/>
      <c r="BP70" s="1"/>
      <c r="BQ70" s="1">
        <v>4</v>
      </c>
      <c r="BR70" s="1"/>
      <c r="BS70" s="1">
        <v>5</v>
      </c>
      <c r="BT70" s="1"/>
      <c r="BU70" s="1" t="s">
        <v>87</v>
      </c>
      <c r="BV70" s="1" t="s">
        <v>87</v>
      </c>
      <c r="BW70" s="1" t="s">
        <v>87</v>
      </c>
      <c r="BX70" s="1" t="s">
        <v>87</v>
      </c>
      <c r="BY70" s="1" t="s">
        <v>87</v>
      </c>
      <c r="BZ70" s="1" t="s">
        <v>87</v>
      </c>
      <c r="CA70" s="1" t="s">
        <v>87</v>
      </c>
      <c r="CB70" s="1" t="s">
        <v>87</v>
      </c>
      <c r="CC70" s="1" t="s">
        <v>87</v>
      </c>
      <c r="CD70" s="1" t="s">
        <v>286</v>
      </c>
      <c r="CE70" s="1"/>
      <c r="CF70" s="1" t="s">
        <v>79</v>
      </c>
    </row>
    <row r="71" spans="1:84" ht="12.75" x14ac:dyDescent="0.35">
      <c r="A71" s="2">
        <v>43122.53618137732</v>
      </c>
      <c r="B71" s="1" t="s">
        <v>65</v>
      </c>
      <c r="C71" s="1"/>
      <c r="D71" s="1" t="s">
        <v>66</v>
      </c>
      <c r="E71" s="1"/>
      <c r="F71" s="1" t="s">
        <v>155</v>
      </c>
      <c r="G71" s="1"/>
      <c r="H71" s="1" t="s">
        <v>68</v>
      </c>
      <c r="I71" s="1"/>
      <c r="J71" s="1" t="s">
        <v>168</v>
      </c>
      <c r="K71" s="1"/>
      <c r="L71" s="1" t="s">
        <v>70</v>
      </c>
      <c r="M71" s="1"/>
      <c r="N71" s="1"/>
      <c r="O71" s="1" t="s">
        <v>91</v>
      </c>
      <c r="P71" s="1"/>
      <c r="Q71" s="1" t="s">
        <v>74</v>
      </c>
      <c r="R71" s="1" t="s">
        <v>72</v>
      </c>
      <c r="S71" s="1" t="s">
        <v>74</v>
      </c>
      <c r="T71" s="1" t="s">
        <v>74</v>
      </c>
      <c r="U71" s="1" t="s">
        <v>74</v>
      </c>
      <c r="V71" s="1" t="s">
        <v>74</v>
      </c>
      <c r="W71" s="1" t="s">
        <v>97</v>
      </c>
      <c r="X71" s="1" t="s">
        <v>72</v>
      </c>
      <c r="Y71" s="1" t="s">
        <v>72</v>
      </c>
      <c r="Z71" s="1" t="s">
        <v>74</v>
      </c>
      <c r="AA71" s="1" t="s">
        <v>74</v>
      </c>
      <c r="AB71" s="1" t="s">
        <v>74</v>
      </c>
      <c r="AC71" s="1" t="s">
        <v>74</v>
      </c>
      <c r="AD71" s="1" t="s">
        <v>74</v>
      </c>
      <c r="AE71" s="1" t="s">
        <v>74</v>
      </c>
      <c r="AF71" s="1" t="s">
        <v>74</v>
      </c>
      <c r="AJ71" s="1" t="s">
        <v>93</v>
      </c>
      <c r="AK71" s="1" t="s">
        <v>102</v>
      </c>
      <c r="AL71" s="1" t="s">
        <v>135</v>
      </c>
      <c r="AM71" s="1" t="s">
        <v>102</v>
      </c>
      <c r="AN71" s="1" t="s">
        <v>93</v>
      </c>
      <c r="AO71" s="1" t="s">
        <v>93</v>
      </c>
      <c r="AP71" s="1" t="s">
        <v>76</v>
      </c>
      <c r="AQ71" s="1" t="s">
        <v>76</v>
      </c>
      <c r="AR71" s="1" t="s">
        <v>93</v>
      </c>
      <c r="AS71" s="1" t="s">
        <v>93</v>
      </c>
      <c r="AT71" s="1"/>
      <c r="AU71" s="1" t="s">
        <v>78</v>
      </c>
      <c r="AV71" s="1" t="s">
        <v>80</v>
      </c>
      <c r="AW71" s="1" t="s">
        <v>78</v>
      </c>
      <c r="AX71" s="1" t="s">
        <v>81</v>
      </c>
      <c r="AY71" s="1" t="s">
        <v>78</v>
      </c>
      <c r="AZ71" s="1" t="s">
        <v>78</v>
      </c>
      <c r="BA71" s="1" t="s">
        <v>78</v>
      </c>
      <c r="BB71" s="1" t="s">
        <v>97</v>
      </c>
      <c r="BC71" s="1" t="s">
        <v>78</v>
      </c>
      <c r="BD71" s="1" t="s">
        <v>78</v>
      </c>
      <c r="BF71" s="1" t="s">
        <v>287</v>
      </c>
      <c r="BG71" s="1"/>
      <c r="BH71" s="1" t="s">
        <v>84</v>
      </c>
      <c r="BI71" s="1" t="s">
        <v>288</v>
      </c>
      <c r="BJ71" s="1"/>
      <c r="BK71" s="1" t="s">
        <v>84</v>
      </c>
      <c r="BL71" s="1"/>
      <c r="BM71" s="1" t="s">
        <v>84</v>
      </c>
      <c r="BN71" s="1" t="s">
        <v>289</v>
      </c>
      <c r="BO71" s="1"/>
      <c r="BP71" s="1"/>
      <c r="BQ71" s="1">
        <v>1</v>
      </c>
      <c r="BR71" s="1"/>
      <c r="BS71" s="1">
        <v>2</v>
      </c>
      <c r="BT71" s="1"/>
      <c r="BU71" s="1" t="s">
        <v>87</v>
      </c>
      <c r="BV71" s="1" t="s">
        <v>87</v>
      </c>
      <c r="BW71" s="1" t="s">
        <v>87</v>
      </c>
      <c r="BX71" s="1" t="s">
        <v>87</v>
      </c>
      <c r="BY71" s="1" t="s">
        <v>87</v>
      </c>
      <c r="BZ71" s="1" t="s">
        <v>87</v>
      </c>
      <c r="CA71" s="1" t="s">
        <v>87</v>
      </c>
      <c r="CB71" s="1" t="s">
        <v>87</v>
      </c>
      <c r="CC71" s="1" t="s">
        <v>80</v>
      </c>
      <c r="CD71" s="1" t="s">
        <v>290</v>
      </c>
      <c r="CE71" s="1"/>
      <c r="CF71" s="1" t="s">
        <v>86</v>
      </c>
    </row>
    <row r="72" spans="1:84" ht="12.75" x14ac:dyDescent="0.35">
      <c r="A72" s="2">
        <v>43122.573066666664</v>
      </c>
      <c r="B72" s="1" t="s">
        <v>65</v>
      </c>
      <c r="C72" s="1"/>
      <c r="D72" s="1" t="s">
        <v>66</v>
      </c>
      <c r="E72" s="1"/>
      <c r="F72" s="1" t="s">
        <v>67</v>
      </c>
      <c r="G72" s="1"/>
      <c r="H72" s="1" t="s">
        <v>68</v>
      </c>
      <c r="I72" s="1"/>
      <c r="J72" s="1" t="s">
        <v>69</v>
      </c>
      <c r="K72" s="1"/>
      <c r="L72" s="1" t="s">
        <v>77</v>
      </c>
      <c r="M72" s="1"/>
      <c r="N72" s="1"/>
      <c r="O72" s="1" t="s">
        <v>180</v>
      </c>
      <c r="P72" s="1"/>
      <c r="Q72" s="1" t="s">
        <v>74</v>
      </c>
      <c r="R72" s="1" t="s">
        <v>72</v>
      </c>
      <c r="S72" s="1" t="s">
        <v>74</v>
      </c>
      <c r="T72" s="1" t="s">
        <v>74</v>
      </c>
      <c r="U72" s="1" t="s">
        <v>74</v>
      </c>
      <c r="V72" s="1" t="s">
        <v>97</v>
      </c>
      <c r="W72" s="1" t="s">
        <v>97</v>
      </c>
      <c r="X72" s="1" t="s">
        <v>97</v>
      </c>
      <c r="Y72" s="1" t="s">
        <v>97</v>
      </c>
      <c r="Z72" s="1" t="s">
        <v>74</v>
      </c>
      <c r="AA72" s="1" t="s">
        <v>97</v>
      </c>
      <c r="AB72" s="1" t="s">
        <v>74</v>
      </c>
      <c r="AC72" s="1" t="s">
        <v>97</v>
      </c>
      <c r="AD72" s="1" t="s">
        <v>74</v>
      </c>
      <c r="AE72" s="1" t="s">
        <v>74</v>
      </c>
      <c r="AF72" s="1" t="s">
        <v>74</v>
      </c>
      <c r="AJ72" s="1" t="s">
        <v>75</v>
      </c>
      <c r="AK72" s="1" t="s">
        <v>102</v>
      </c>
      <c r="AL72" s="1" t="s">
        <v>94</v>
      </c>
      <c r="AM72" s="1" t="s">
        <v>94</v>
      </c>
      <c r="AN72" s="1" t="s">
        <v>94</v>
      </c>
      <c r="AO72" s="1" t="s">
        <v>76</v>
      </c>
      <c r="AP72" s="1" t="s">
        <v>76</v>
      </c>
      <c r="AQ72" s="1" t="s">
        <v>76</v>
      </c>
      <c r="AR72" s="1" t="s">
        <v>76</v>
      </c>
      <c r="AS72" s="1" t="s">
        <v>94</v>
      </c>
      <c r="AT72" s="1"/>
      <c r="AU72" s="1" t="s">
        <v>81</v>
      </c>
      <c r="AV72" s="1" t="s">
        <v>79</v>
      </c>
      <c r="AW72" s="1" t="s">
        <v>81</v>
      </c>
      <c r="AX72" s="1" t="s">
        <v>79</v>
      </c>
      <c r="AY72" s="1" t="s">
        <v>78</v>
      </c>
      <c r="AZ72" s="1" t="s">
        <v>81</v>
      </c>
      <c r="BA72" s="1" t="s">
        <v>81</v>
      </c>
      <c r="BB72" s="1" t="s">
        <v>80</v>
      </c>
      <c r="BC72" s="1" t="s">
        <v>81</v>
      </c>
      <c r="BD72" s="1" t="s">
        <v>81</v>
      </c>
      <c r="BF72" s="1" t="s">
        <v>291</v>
      </c>
      <c r="BG72" s="1"/>
      <c r="BH72" s="1" t="s">
        <v>84</v>
      </c>
      <c r="BI72" s="1" t="s">
        <v>292</v>
      </c>
      <c r="BJ72" s="1"/>
      <c r="BK72" s="1" t="s">
        <v>84</v>
      </c>
      <c r="BL72" s="1"/>
      <c r="BM72" s="1" t="s">
        <v>82</v>
      </c>
      <c r="BQ72" s="1">
        <v>6</v>
      </c>
      <c r="BR72" s="1"/>
      <c r="BS72" s="1">
        <v>10</v>
      </c>
      <c r="BT72" s="1"/>
      <c r="BU72" s="1" t="s">
        <v>81</v>
      </c>
      <c r="BV72" s="1" t="s">
        <v>81</v>
      </c>
      <c r="BW72" s="1" t="s">
        <v>81</v>
      </c>
      <c r="BX72" s="1" t="s">
        <v>81</v>
      </c>
      <c r="BY72" s="1" t="s">
        <v>87</v>
      </c>
      <c r="BZ72" s="1" t="s">
        <v>87</v>
      </c>
      <c r="CA72" s="1" t="s">
        <v>87</v>
      </c>
      <c r="CB72" s="1" t="s">
        <v>80</v>
      </c>
      <c r="CC72" s="1" t="s">
        <v>80</v>
      </c>
      <c r="CF72" s="1" t="s">
        <v>86</v>
      </c>
    </row>
    <row r="73" spans="1:84" ht="12.75" x14ac:dyDescent="0.35">
      <c r="A73" s="2">
        <v>43122.579135138891</v>
      </c>
      <c r="B73" s="1" t="s">
        <v>65</v>
      </c>
      <c r="C73" s="1"/>
      <c r="D73" s="1" t="s">
        <v>100</v>
      </c>
      <c r="E73" s="1"/>
      <c r="F73" s="1" t="s">
        <v>67</v>
      </c>
      <c r="G73" s="1"/>
      <c r="H73" s="1" t="s">
        <v>68</v>
      </c>
      <c r="I73" s="1"/>
      <c r="J73" s="1" t="s">
        <v>69</v>
      </c>
      <c r="K73" s="1"/>
      <c r="L73" s="1" t="s">
        <v>77</v>
      </c>
      <c r="M73" s="1"/>
      <c r="N73" s="1"/>
      <c r="O73" s="1" t="s">
        <v>124</v>
      </c>
      <c r="P73" s="1"/>
      <c r="Q73" s="1" t="s">
        <v>74</v>
      </c>
      <c r="R73" s="1" t="s">
        <v>74</v>
      </c>
      <c r="S73" s="1" t="s">
        <v>74</v>
      </c>
      <c r="T73" s="1" t="s">
        <v>74</v>
      </c>
      <c r="U73" s="1" t="s">
        <v>74</v>
      </c>
      <c r="V73" s="1" t="s">
        <v>74</v>
      </c>
      <c r="W73" s="1" t="s">
        <v>73</v>
      </c>
      <c r="X73" s="1" t="s">
        <v>73</v>
      </c>
      <c r="Y73" s="1" t="s">
        <v>72</v>
      </c>
      <c r="Z73" s="1" t="s">
        <v>73</v>
      </c>
      <c r="AA73" s="1" t="s">
        <v>73</v>
      </c>
      <c r="AB73" s="1" t="s">
        <v>72</v>
      </c>
      <c r="AC73" s="1" t="s">
        <v>74</v>
      </c>
      <c r="AD73" s="1" t="s">
        <v>73</v>
      </c>
      <c r="AE73" s="1" t="s">
        <v>73</v>
      </c>
      <c r="AF73" s="1" t="s">
        <v>74</v>
      </c>
      <c r="AJ73" s="1" t="s">
        <v>76</v>
      </c>
      <c r="AK73" s="1" t="s">
        <v>76</v>
      </c>
      <c r="AL73" s="1" t="s">
        <v>76</v>
      </c>
      <c r="AM73" s="1" t="s">
        <v>76</v>
      </c>
      <c r="AN73" s="1" t="s">
        <v>76</v>
      </c>
      <c r="AO73" s="1" t="s">
        <v>76</v>
      </c>
      <c r="AP73" s="1" t="s">
        <v>76</v>
      </c>
      <c r="AQ73" s="1" t="s">
        <v>76</v>
      </c>
      <c r="AR73" s="1" t="s">
        <v>76</v>
      </c>
      <c r="AS73" s="1" t="s">
        <v>94</v>
      </c>
      <c r="AT73" s="1"/>
      <c r="AU73" s="1" t="s">
        <v>81</v>
      </c>
      <c r="AV73" s="1" t="s">
        <v>81</v>
      </c>
      <c r="AW73" s="1" t="s">
        <v>80</v>
      </c>
      <c r="AX73" s="1" t="s">
        <v>81</v>
      </c>
      <c r="AY73" s="1" t="s">
        <v>81</v>
      </c>
      <c r="AZ73" s="1" t="s">
        <v>81</v>
      </c>
      <c r="BA73" s="1" t="s">
        <v>81</v>
      </c>
      <c r="BB73" s="1" t="s">
        <v>81</v>
      </c>
      <c r="BC73" s="1" t="s">
        <v>81</v>
      </c>
      <c r="BD73" s="1" t="s">
        <v>81</v>
      </c>
      <c r="BH73" s="1" t="s">
        <v>84</v>
      </c>
      <c r="BI73" s="1" t="s">
        <v>293</v>
      </c>
      <c r="BJ73" s="1"/>
      <c r="BK73" s="1" t="s">
        <v>84</v>
      </c>
      <c r="BL73" s="1"/>
      <c r="BM73" s="1" t="s">
        <v>82</v>
      </c>
      <c r="BQ73" s="1">
        <v>3</v>
      </c>
      <c r="BR73" s="1"/>
      <c r="BS73" s="1">
        <v>2</v>
      </c>
      <c r="BT73" s="1"/>
      <c r="BU73" s="1" t="s">
        <v>87</v>
      </c>
      <c r="BV73" s="1" t="s">
        <v>87</v>
      </c>
      <c r="BW73" s="1" t="s">
        <v>87</v>
      </c>
      <c r="BX73" s="1" t="s">
        <v>87</v>
      </c>
      <c r="BY73" s="1" t="s">
        <v>87</v>
      </c>
      <c r="BZ73" s="1" t="s">
        <v>87</v>
      </c>
      <c r="CA73" s="1" t="s">
        <v>87</v>
      </c>
      <c r="CB73" s="1" t="s">
        <v>87</v>
      </c>
      <c r="CC73" s="1" t="s">
        <v>87</v>
      </c>
      <c r="CF73" s="1" t="s">
        <v>80</v>
      </c>
    </row>
    <row r="74" spans="1:84" ht="12.75" x14ac:dyDescent="0.35">
      <c r="A74" s="2">
        <v>43122.602146666672</v>
      </c>
      <c r="B74" s="1" t="s">
        <v>65</v>
      </c>
      <c r="C74" s="1"/>
      <c r="D74" s="1" t="s">
        <v>100</v>
      </c>
      <c r="E74" s="1"/>
      <c r="F74" s="1" t="s">
        <v>67</v>
      </c>
      <c r="G74" s="1"/>
      <c r="H74" s="1" t="s">
        <v>68</v>
      </c>
      <c r="I74" s="1"/>
      <c r="J74" s="1" t="s">
        <v>69</v>
      </c>
      <c r="K74" s="1"/>
      <c r="L74" s="1" t="s">
        <v>77</v>
      </c>
      <c r="M74" s="1"/>
      <c r="N74" s="1"/>
      <c r="O74" s="1" t="s">
        <v>91</v>
      </c>
      <c r="P74" s="1"/>
      <c r="Q74" s="1" t="s">
        <v>74</v>
      </c>
      <c r="R74" s="1" t="s">
        <v>73</v>
      </c>
      <c r="S74" s="1" t="s">
        <v>74</v>
      </c>
      <c r="T74" s="1" t="s">
        <v>72</v>
      </c>
      <c r="U74" s="1" t="s">
        <v>74</v>
      </c>
      <c r="V74" s="1" t="s">
        <v>74</v>
      </c>
      <c r="W74" s="1" t="s">
        <v>73</v>
      </c>
      <c r="X74" s="1" t="s">
        <v>73</v>
      </c>
      <c r="Y74" s="1" t="s">
        <v>74</v>
      </c>
      <c r="Z74" s="1" t="s">
        <v>73</v>
      </c>
      <c r="AA74" s="1" t="s">
        <v>74</v>
      </c>
      <c r="AB74" s="1" t="s">
        <v>74</v>
      </c>
      <c r="AC74" s="1" t="s">
        <v>72</v>
      </c>
      <c r="AD74" s="1" t="s">
        <v>73</v>
      </c>
      <c r="AE74" s="1" t="s">
        <v>74</v>
      </c>
      <c r="AF74" s="1" t="s">
        <v>74</v>
      </c>
      <c r="AJ74" s="1" t="s">
        <v>76</v>
      </c>
      <c r="AK74" s="1" t="s">
        <v>76</v>
      </c>
      <c r="AL74" s="1" t="s">
        <v>76</v>
      </c>
      <c r="AM74" s="1" t="s">
        <v>76</v>
      </c>
      <c r="AN74" s="1" t="s">
        <v>76</v>
      </c>
      <c r="AO74" s="1" t="s">
        <v>76</v>
      </c>
      <c r="AP74" s="1" t="s">
        <v>76</v>
      </c>
      <c r="AQ74" s="1" t="s">
        <v>76</v>
      </c>
      <c r="AR74" s="1" t="s">
        <v>76</v>
      </c>
      <c r="AS74" s="1" t="s">
        <v>76</v>
      </c>
      <c r="AT74" s="1"/>
      <c r="AU74" s="1" t="s">
        <v>81</v>
      </c>
      <c r="AV74" s="1" t="s">
        <v>81</v>
      </c>
      <c r="AW74" s="1" t="s">
        <v>78</v>
      </c>
      <c r="AX74" s="1" t="s">
        <v>78</v>
      </c>
      <c r="AY74" s="1" t="s">
        <v>78</v>
      </c>
      <c r="AZ74" s="1" t="s">
        <v>78</v>
      </c>
      <c r="BA74" s="1" t="s">
        <v>80</v>
      </c>
      <c r="BB74" s="1" t="s">
        <v>80</v>
      </c>
      <c r="BC74" s="1" t="s">
        <v>78</v>
      </c>
      <c r="BD74" s="1" t="s">
        <v>78</v>
      </c>
      <c r="BH74" s="1" t="s">
        <v>84</v>
      </c>
      <c r="BI74" s="1" t="s">
        <v>294</v>
      </c>
      <c r="BJ74" s="1"/>
      <c r="BK74" s="1" t="s">
        <v>84</v>
      </c>
      <c r="BL74" s="1"/>
      <c r="BM74" s="1" t="s">
        <v>97</v>
      </c>
      <c r="BQ74" s="1">
        <v>2</v>
      </c>
      <c r="BR74" s="1"/>
      <c r="BS74" s="1">
        <v>1</v>
      </c>
      <c r="BT74" s="1"/>
      <c r="BU74" s="1" t="s">
        <v>81</v>
      </c>
      <c r="BV74" s="1" t="s">
        <v>87</v>
      </c>
      <c r="BW74" s="1" t="s">
        <v>81</v>
      </c>
      <c r="BX74" s="1" t="s">
        <v>87</v>
      </c>
      <c r="BY74" s="1" t="s">
        <v>87</v>
      </c>
      <c r="BZ74" s="1" t="s">
        <v>87</v>
      </c>
      <c r="CA74" s="1" t="s">
        <v>87</v>
      </c>
      <c r="CB74" s="1" t="s">
        <v>79</v>
      </c>
      <c r="CC74" s="1" t="s">
        <v>86</v>
      </c>
      <c r="CD74" s="1" t="s">
        <v>295</v>
      </c>
      <c r="CE74" s="1"/>
      <c r="CF74" s="1" t="s">
        <v>79</v>
      </c>
    </row>
    <row r="75" spans="1:84" ht="12.75" x14ac:dyDescent="0.35">
      <c r="A75" s="2">
        <v>43122.608484259261</v>
      </c>
      <c r="B75" s="1" t="s">
        <v>65</v>
      </c>
      <c r="C75" s="1"/>
      <c r="D75" s="1" t="s">
        <v>296</v>
      </c>
      <c r="E75" s="1"/>
      <c r="F75" s="1" t="s">
        <v>67</v>
      </c>
      <c r="G75" s="1"/>
      <c r="H75" s="1" t="s">
        <v>68</v>
      </c>
      <c r="I75" s="1"/>
      <c r="J75" s="1" t="s">
        <v>297</v>
      </c>
      <c r="K75" s="1"/>
      <c r="L75" s="1" t="s">
        <v>94</v>
      </c>
      <c r="M75" s="1"/>
      <c r="N75" s="1"/>
      <c r="O75" s="1" t="s">
        <v>91</v>
      </c>
      <c r="P75" s="1"/>
      <c r="Q75" s="1" t="s">
        <v>74</v>
      </c>
      <c r="R75" s="1" t="s">
        <v>72</v>
      </c>
      <c r="S75" s="1" t="s">
        <v>74</v>
      </c>
      <c r="T75" s="1" t="s">
        <v>74</v>
      </c>
      <c r="U75" s="1" t="s">
        <v>74</v>
      </c>
      <c r="V75" s="1" t="s">
        <v>72</v>
      </c>
      <c r="W75" s="1" t="s">
        <v>74</v>
      </c>
      <c r="X75" s="1" t="s">
        <v>72</v>
      </c>
      <c r="Y75" s="1" t="s">
        <v>72</v>
      </c>
      <c r="Z75" s="1" t="s">
        <v>72</v>
      </c>
      <c r="AA75" s="1" t="s">
        <v>74</v>
      </c>
      <c r="AB75" s="1" t="s">
        <v>74</v>
      </c>
      <c r="AC75" s="1" t="s">
        <v>72</v>
      </c>
      <c r="AD75" s="1" t="s">
        <v>72</v>
      </c>
      <c r="AE75" s="1" t="s">
        <v>74</v>
      </c>
      <c r="AF75" s="1" t="s">
        <v>74</v>
      </c>
      <c r="AG75" s="1" t="s">
        <v>74</v>
      </c>
      <c r="AJ75" s="1" t="s">
        <v>298</v>
      </c>
      <c r="AK75" s="1" t="s">
        <v>117</v>
      </c>
      <c r="AL75" s="1" t="s">
        <v>94</v>
      </c>
      <c r="AM75" s="1" t="s">
        <v>94</v>
      </c>
      <c r="AN75" s="1" t="s">
        <v>94</v>
      </c>
      <c r="AO75" s="1" t="s">
        <v>93</v>
      </c>
      <c r="AP75" s="1" t="s">
        <v>94</v>
      </c>
      <c r="AQ75" s="1" t="s">
        <v>93</v>
      </c>
      <c r="AR75" s="1" t="s">
        <v>94</v>
      </c>
      <c r="AS75" s="1" t="s">
        <v>142</v>
      </c>
      <c r="AT75" s="1"/>
      <c r="AU75" s="1" t="s">
        <v>86</v>
      </c>
      <c r="AV75" s="1" t="s">
        <v>81</v>
      </c>
      <c r="AW75" s="1" t="s">
        <v>81</v>
      </c>
      <c r="AX75" s="1" t="s">
        <v>79</v>
      </c>
      <c r="AY75" s="1" t="s">
        <v>81</v>
      </c>
      <c r="AZ75" s="1" t="s">
        <v>86</v>
      </c>
      <c r="BA75" s="1" t="s">
        <v>81</v>
      </c>
      <c r="BB75" s="1" t="s">
        <v>86</v>
      </c>
      <c r="BC75" s="1" t="s">
        <v>78</v>
      </c>
      <c r="BD75" s="1" t="s">
        <v>80</v>
      </c>
      <c r="BE75" s="1" t="s">
        <v>299</v>
      </c>
      <c r="BF75" s="1" t="s">
        <v>300</v>
      </c>
      <c r="BG75" s="1"/>
      <c r="BH75" s="1" t="s">
        <v>82</v>
      </c>
      <c r="BI75" s="1" t="s">
        <v>301</v>
      </c>
      <c r="BJ75" s="1"/>
      <c r="BK75" s="1" t="s">
        <v>84</v>
      </c>
      <c r="BL75" s="1"/>
      <c r="BM75" s="1" t="s">
        <v>82</v>
      </c>
      <c r="BQ75" s="1">
        <v>10</v>
      </c>
      <c r="BR75" s="1"/>
      <c r="BS75" s="1">
        <v>4</v>
      </c>
      <c r="BT75" s="1"/>
      <c r="BU75" s="1" t="s">
        <v>87</v>
      </c>
      <c r="BV75" s="1" t="s">
        <v>81</v>
      </c>
      <c r="BW75" s="1" t="s">
        <v>80</v>
      </c>
      <c r="BX75" s="1" t="s">
        <v>87</v>
      </c>
      <c r="BY75" s="1" t="s">
        <v>81</v>
      </c>
      <c r="BZ75" s="1" t="s">
        <v>87</v>
      </c>
      <c r="CA75" s="1" t="s">
        <v>80</v>
      </c>
      <c r="CB75" s="1" t="s">
        <v>81</v>
      </c>
      <c r="CC75" s="1" t="s">
        <v>81</v>
      </c>
      <c r="CD75" s="1" t="s">
        <v>302</v>
      </c>
      <c r="CE75" s="1"/>
      <c r="CF75" s="1" t="s">
        <v>81</v>
      </c>
    </row>
    <row r="76" spans="1:84" ht="12.75" x14ac:dyDescent="0.35">
      <c r="A76" s="2">
        <v>43122.622844976853</v>
      </c>
      <c r="B76" s="1" t="s">
        <v>65</v>
      </c>
      <c r="C76" s="1"/>
      <c r="D76" s="1" t="s">
        <v>66</v>
      </c>
      <c r="E76" s="1"/>
      <c r="F76" s="1" t="s">
        <v>262</v>
      </c>
      <c r="G76" s="1"/>
      <c r="H76" s="1" t="s">
        <v>68</v>
      </c>
      <c r="I76" s="1"/>
      <c r="J76" s="1" t="s">
        <v>69</v>
      </c>
      <c r="K76" s="1"/>
      <c r="L76" s="1" t="s">
        <v>70</v>
      </c>
      <c r="M76" s="1"/>
      <c r="N76" s="1"/>
      <c r="O76" s="1" t="s">
        <v>71</v>
      </c>
      <c r="P76" s="1"/>
      <c r="Q76" s="1" t="s">
        <v>74</v>
      </c>
      <c r="R76" s="1" t="s">
        <v>73</v>
      </c>
      <c r="S76" s="1" t="s">
        <v>72</v>
      </c>
      <c r="T76" s="1" t="s">
        <v>72</v>
      </c>
      <c r="U76" s="1" t="s">
        <v>72</v>
      </c>
      <c r="V76" s="1" t="s">
        <v>72</v>
      </c>
      <c r="W76" s="1" t="s">
        <v>72</v>
      </c>
      <c r="X76" s="1" t="s">
        <v>72</v>
      </c>
      <c r="Y76" s="1" t="s">
        <v>73</v>
      </c>
      <c r="Z76" s="1" t="s">
        <v>74</v>
      </c>
      <c r="AA76" s="1" t="s">
        <v>72</v>
      </c>
      <c r="AB76" s="1" t="s">
        <v>72</v>
      </c>
      <c r="AC76" s="1" t="s">
        <v>72</v>
      </c>
      <c r="AD76" s="1" t="s">
        <v>72</v>
      </c>
      <c r="AE76" s="1" t="s">
        <v>74</v>
      </c>
      <c r="AF76" s="1" t="s">
        <v>72</v>
      </c>
      <c r="AJ76" s="1" t="s">
        <v>125</v>
      </c>
      <c r="AK76" s="1" t="s">
        <v>76</v>
      </c>
      <c r="AL76" s="1" t="s">
        <v>125</v>
      </c>
      <c r="AM76" s="1" t="s">
        <v>125</v>
      </c>
      <c r="AN76" s="1" t="s">
        <v>94</v>
      </c>
      <c r="AO76" s="1" t="s">
        <v>303</v>
      </c>
      <c r="AP76" s="1" t="s">
        <v>303</v>
      </c>
      <c r="AQ76" s="1" t="s">
        <v>76</v>
      </c>
      <c r="AR76" s="1" t="s">
        <v>76</v>
      </c>
      <c r="AS76" s="1" t="s">
        <v>107</v>
      </c>
      <c r="AT76" s="1"/>
      <c r="AU76" s="1" t="s">
        <v>80</v>
      </c>
      <c r="AV76" s="1" t="s">
        <v>81</v>
      </c>
      <c r="AW76" s="1" t="s">
        <v>81</v>
      </c>
      <c r="AX76" s="1" t="s">
        <v>80</v>
      </c>
      <c r="AY76" s="1" t="s">
        <v>81</v>
      </c>
      <c r="AZ76" s="1" t="s">
        <v>80</v>
      </c>
      <c r="BA76" s="1" t="s">
        <v>80</v>
      </c>
      <c r="BB76" s="1" t="s">
        <v>86</v>
      </c>
      <c r="BC76" s="1" t="s">
        <v>80</v>
      </c>
      <c r="BD76" s="1" t="s">
        <v>81</v>
      </c>
      <c r="BH76" s="1" t="s">
        <v>84</v>
      </c>
      <c r="BK76" s="1" t="s">
        <v>84</v>
      </c>
      <c r="BL76" s="1"/>
      <c r="BM76" s="1" t="s">
        <v>84</v>
      </c>
      <c r="BN76" s="3">
        <v>150</v>
      </c>
      <c r="BO76" s="3"/>
      <c r="BP76" s="3"/>
      <c r="BQ76" s="1">
        <v>1</v>
      </c>
      <c r="BR76" s="1"/>
      <c r="BS76" s="1">
        <v>2</v>
      </c>
      <c r="BT76" s="1"/>
      <c r="BU76" s="1" t="s">
        <v>81</v>
      </c>
      <c r="BV76" s="1" t="s">
        <v>81</v>
      </c>
      <c r="BW76" s="1" t="s">
        <v>81</v>
      </c>
      <c r="BX76" s="1" t="s">
        <v>81</v>
      </c>
      <c r="BY76" s="1" t="s">
        <v>81</v>
      </c>
      <c r="BZ76" s="1" t="s">
        <v>81</v>
      </c>
      <c r="CA76" s="1" t="s">
        <v>81</v>
      </c>
      <c r="CB76" s="1" t="s">
        <v>81</v>
      </c>
      <c r="CC76" s="1" t="s">
        <v>81</v>
      </c>
      <c r="CF76" s="1" t="s">
        <v>80</v>
      </c>
    </row>
    <row r="77" spans="1:84" ht="12.75" x14ac:dyDescent="0.35">
      <c r="A77" s="2">
        <v>43122.628801643514</v>
      </c>
      <c r="B77" s="1" t="s">
        <v>65</v>
      </c>
      <c r="C77" s="1"/>
      <c r="D77" s="1" t="s">
        <v>100</v>
      </c>
      <c r="E77" s="1"/>
      <c r="F77" s="1" t="s">
        <v>67</v>
      </c>
      <c r="G77" s="1"/>
      <c r="H77" s="1" t="s">
        <v>68</v>
      </c>
      <c r="I77" s="1"/>
      <c r="J77" s="1" t="s">
        <v>128</v>
      </c>
      <c r="K77" s="1"/>
      <c r="L77" s="1" t="s">
        <v>77</v>
      </c>
      <c r="M77" s="1"/>
      <c r="N77" s="1"/>
      <c r="O77" s="1" t="s">
        <v>91</v>
      </c>
      <c r="P77" s="1"/>
      <c r="Q77" s="1" t="s">
        <v>74</v>
      </c>
      <c r="R77" s="1" t="s">
        <v>72</v>
      </c>
      <c r="S77" s="1" t="s">
        <v>74</v>
      </c>
      <c r="T77" s="1" t="s">
        <v>72</v>
      </c>
      <c r="U77" s="1" t="s">
        <v>74</v>
      </c>
      <c r="V77" s="1" t="s">
        <v>74</v>
      </c>
      <c r="W77" s="1" t="s">
        <v>73</v>
      </c>
      <c r="X77" s="1" t="s">
        <v>72</v>
      </c>
      <c r="Y77" s="1" t="s">
        <v>97</v>
      </c>
      <c r="Z77" s="1" t="s">
        <v>97</v>
      </c>
      <c r="AA77" s="1" t="s">
        <v>72</v>
      </c>
      <c r="AB77" s="1" t="s">
        <v>74</v>
      </c>
      <c r="AC77" s="1" t="s">
        <v>74</v>
      </c>
      <c r="AD77" s="1" t="s">
        <v>74</v>
      </c>
      <c r="AE77" s="1" t="s">
        <v>74</v>
      </c>
      <c r="AF77" s="1" t="s">
        <v>72</v>
      </c>
      <c r="AJ77" s="1" t="s">
        <v>76</v>
      </c>
      <c r="AK77" s="1" t="s">
        <v>76</v>
      </c>
      <c r="AL77" s="1" t="s">
        <v>76</v>
      </c>
      <c r="AM77" s="1" t="s">
        <v>76</v>
      </c>
      <c r="AN77" s="1" t="s">
        <v>94</v>
      </c>
      <c r="AO77" s="1" t="s">
        <v>76</v>
      </c>
      <c r="AP77" s="1" t="s">
        <v>76</v>
      </c>
      <c r="AQ77" s="1" t="s">
        <v>76</v>
      </c>
      <c r="AR77" s="1" t="s">
        <v>76</v>
      </c>
      <c r="AS77" s="1" t="s">
        <v>76</v>
      </c>
      <c r="AT77" s="1"/>
      <c r="AU77" s="1" t="s">
        <v>81</v>
      </c>
      <c r="AV77" s="1" t="s">
        <v>78</v>
      </c>
      <c r="AW77" s="1" t="s">
        <v>78</v>
      </c>
      <c r="AX77" s="1" t="s">
        <v>81</v>
      </c>
      <c r="AY77" s="1" t="s">
        <v>78</v>
      </c>
      <c r="AZ77" s="1" t="s">
        <v>81</v>
      </c>
      <c r="BA77" s="1" t="s">
        <v>81</v>
      </c>
      <c r="BB77" s="1" t="s">
        <v>80</v>
      </c>
      <c r="BC77" s="1" t="s">
        <v>81</v>
      </c>
      <c r="BD77" s="1" t="s">
        <v>80</v>
      </c>
      <c r="BH77" s="1" t="s">
        <v>84</v>
      </c>
      <c r="BI77" s="1" t="s">
        <v>304</v>
      </c>
      <c r="BJ77" s="1"/>
      <c r="BK77" s="1" t="s">
        <v>84</v>
      </c>
      <c r="BL77" s="1"/>
      <c r="BM77" s="1" t="s">
        <v>84</v>
      </c>
      <c r="BN77" s="1" t="s">
        <v>305</v>
      </c>
      <c r="BO77" s="1"/>
      <c r="BP77" s="1"/>
      <c r="BQ77" s="1">
        <v>2</v>
      </c>
      <c r="BR77" s="1"/>
      <c r="BS77" s="1">
        <v>3</v>
      </c>
      <c r="BT77" s="1"/>
      <c r="BU77" s="1" t="s">
        <v>81</v>
      </c>
      <c r="BV77" s="1" t="s">
        <v>81</v>
      </c>
      <c r="BW77" s="1" t="s">
        <v>80</v>
      </c>
      <c r="BX77" s="1" t="s">
        <v>81</v>
      </c>
      <c r="BY77" s="1" t="s">
        <v>87</v>
      </c>
      <c r="BZ77" s="1" t="s">
        <v>87</v>
      </c>
      <c r="CA77" s="1" t="s">
        <v>87</v>
      </c>
      <c r="CB77" s="1" t="s">
        <v>87</v>
      </c>
      <c r="CC77" s="1" t="s">
        <v>87</v>
      </c>
      <c r="CF77" s="1" t="s">
        <v>86</v>
      </c>
    </row>
    <row r="78" spans="1:84" ht="12.75" x14ac:dyDescent="0.35">
      <c r="A78" s="2">
        <v>43122.655497245374</v>
      </c>
      <c r="B78" s="1" t="s">
        <v>65</v>
      </c>
      <c r="C78" s="1"/>
      <c r="D78" s="1" t="s">
        <v>100</v>
      </c>
      <c r="E78" s="1"/>
      <c r="F78" s="1" t="s">
        <v>67</v>
      </c>
      <c r="G78" s="1"/>
      <c r="H78" s="1" t="s">
        <v>68</v>
      </c>
      <c r="I78" s="1"/>
      <c r="J78" s="1" t="s">
        <v>101</v>
      </c>
      <c r="K78" s="1"/>
      <c r="L78" s="1" t="s">
        <v>77</v>
      </c>
      <c r="M78" s="1"/>
      <c r="N78" s="1"/>
      <c r="O78" s="1" t="s">
        <v>91</v>
      </c>
      <c r="P78" s="1"/>
      <c r="S78" s="1" t="s">
        <v>73</v>
      </c>
      <c r="T78" s="1" t="s">
        <v>73</v>
      </c>
      <c r="U78" s="1" t="s">
        <v>73</v>
      </c>
      <c r="V78" s="1" t="s">
        <v>73</v>
      </c>
      <c r="Y78" s="1" t="s">
        <v>73</v>
      </c>
      <c r="AB78" s="1" t="s">
        <v>73</v>
      </c>
      <c r="AC78" s="1" t="s">
        <v>73</v>
      </c>
      <c r="AE78" s="1" t="s">
        <v>73</v>
      </c>
      <c r="AF78" s="1" t="s">
        <v>73</v>
      </c>
      <c r="AJ78" s="1" t="s">
        <v>94</v>
      </c>
      <c r="AN78" s="1" t="s">
        <v>94</v>
      </c>
      <c r="AU78" s="1" t="s">
        <v>81</v>
      </c>
      <c r="AV78" s="1" t="s">
        <v>81</v>
      </c>
      <c r="AW78" s="1" t="s">
        <v>81</v>
      </c>
      <c r="AX78" s="1" t="s">
        <v>81</v>
      </c>
      <c r="AY78" s="1" t="s">
        <v>78</v>
      </c>
      <c r="AZ78" s="1" t="s">
        <v>81</v>
      </c>
      <c r="BA78" s="1" t="s">
        <v>81</v>
      </c>
      <c r="BB78" s="1" t="s">
        <v>80</v>
      </c>
      <c r="BC78" s="1" t="s">
        <v>80</v>
      </c>
      <c r="BD78" s="1" t="s">
        <v>80</v>
      </c>
      <c r="BH78" s="1" t="s">
        <v>84</v>
      </c>
      <c r="BK78" s="1" t="s">
        <v>84</v>
      </c>
      <c r="BL78" s="1"/>
      <c r="BM78" s="1" t="s">
        <v>82</v>
      </c>
      <c r="BQ78" s="1">
        <v>2</v>
      </c>
      <c r="BR78" s="1"/>
      <c r="BS78" s="1">
        <v>2</v>
      </c>
      <c r="BT78" s="1"/>
      <c r="BU78" s="1" t="s">
        <v>87</v>
      </c>
      <c r="BV78" s="1" t="s">
        <v>81</v>
      </c>
      <c r="BW78" s="1" t="s">
        <v>81</v>
      </c>
      <c r="BX78" s="1" t="s">
        <v>87</v>
      </c>
      <c r="BY78" s="1" t="s">
        <v>87</v>
      </c>
      <c r="BZ78" s="1" t="s">
        <v>87</v>
      </c>
      <c r="CA78" s="1" t="s">
        <v>81</v>
      </c>
      <c r="CB78" s="1" t="s">
        <v>87</v>
      </c>
      <c r="CC78" s="1" t="s">
        <v>87</v>
      </c>
      <c r="CF78" s="1" t="s">
        <v>86</v>
      </c>
    </row>
    <row r="79" spans="1:84" ht="12.75" x14ac:dyDescent="0.35">
      <c r="A79" s="2">
        <v>43122.655520277782</v>
      </c>
      <c r="B79" s="1" t="s">
        <v>65</v>
      </c>
      <c r="C79" s="1"/>
      <c r="D79" s="1" t="s">
        <v>279</v>
      </c>
      <c r="E79" s="1"/>
      <c r="F79" s="1" t="s">
        <v>134</v>
      </c>
      <c r="G79" s="1"/>
      <c r="H79" s="1" t="s">
        <v>306</v>
      </c>
      <c r="I79" s="1"/>
      <c r="J79" s="1" t="s">
        <v>69</v>
      </c>
      <c r="K79" s="1"/>
      <c r="L79" s="1" t="s">
        <v>94</v>
      </c>
      <c r="M79" s="1"/>
      <c r="N79" s="1"/>
      <c r="O79" s="1" t="s">
        <v>91</v>
      </c>
      <c r="P79" s="1"/>
      <c r="Q79" s="1" t="s">
        <v>74</v>
      </c>
      <c r="R79" s="1" t="s">
        <v>97</v>
      </c>
      <c r="S79" s="1" t="s">
        <v>74</v>
      </c>
      <c r="T79" s="1" t="s">
        <v>72</v>
      </c>
      <c r="U79" s="1" t="s">
        <v>97</v>
      </c>
      <c r="V79" s="1" t="s">
        <v>97</v>
      </c>
      <c r="W79" s="1" t="s">
        <v>73</v>
      </c>
      <c r="X79" s="1" t="s">
        <v>73</v>
      </c>
      <c r="Y79" s="1" t="s">
        <v>73</v>
      </c>
      <c r="Z79" s="1" t="s">
        <v>73</v>
      </c>
      <c r="AA79" s="1" t="s">
        <v>73</v>
      </c>
      <c r="AB79" s="1" t="s">
        <v>73</v>
      </c>
      <c r="AC79" s="1" t="s">
        <v>73</v>
      </c>
      <c r="AD79" s="1" t="s">
        <v>73</v>
      </c>
      <c r="AE79" s="1" t="s">
        <v>73</v>
      </c>
      <c r="AF79" s="1" t="s">
        <v>74</v>
      </c>
      <c r="AJ79" s="1" t="s">
        <v>93</v>
      </c>
      <c r="AK79" s="1" t="s">
        <v>76</v>
      </c>
      <c r="AL79" s="1" t="s">
        <v>76</v>
      </c>
      <c r="AM79" s="1" t="s">
        <v>76</v>
      </c>
      <c r="AN79" s="1" t="s">
        <v>102</v>
      </c>
      <c r="AO79" s="1" t="s">
        <v>76</v>
      </c>
      <c r="AP79" s="1" t="s">
        <v>76</v>
      </c>
      <c r="AQ79" s="1" t="s">
        <v>76</v>
      </c>
      <c r="AR79" s="1" t="s">
        <v>76</v>
      </c>
      <c r="AS79" s="1" t="s">
        <v>76</v>
      </c>
      <c r="AT79" s="1"/>
      <c r="AU79" s="1" t="s">
        <v>81</v>
      </c>
      <c r="AV79" s="1" t="s">
        <v>79</v>
      </c>
      <c r="AW79" s="1" t="s">
        <v>80</v>
      </c>
      <c r="AX79" s="1" t="s">
        <v>78</v>
      </c>
      <c r="AY79" s="1" t="s">
        <v>81</v>
      </c>
      <c r="AZ79" s="1" t="s">
        <v>81</v>
      </c>
      <c r="BA79" s="1" t="s">
        <v>81</v>
      </c>
      <c r="BB79" s="1" t="s">
        <v>80</v>
      </c>
      <c r="BC79" s="1" t="s">
        <v>81</v>
      </c>
      <c r="BD79" s="1" t="s">
        <v>78</v>
      </c>
      <c r="BH79" s="1" t="s">
        <v>84</v>
      </c>
      <c r="BK79" s="1" t="s">
        <v>84</v>
      </c>
      <c r="BL79" s="1"/>
      <c r="BM79" s="1" t="s">
        <v>84</v>
      </c>
      <c r="BU79" s="1" t="s">
        <v>81</v>
      </c>
      <c r="BV79" s="1" t="s">
        <v>81</v>
      </c>
      <c r="BW79" s="1" t="s">
        <v>80</v>
      </c>
      <c r="BX79" s="1" t="s">
        <v>87</v>
      </c>
      <c r="BY79" s="1" t="s">
        <v>81</v>
      </c>
      <c r="BZ79" s="1" t="s">
        <v>87</v>
      </c>
      <c r="CA79" s="1" t="s">
        <v>81</v>
      </c>
      <c r="CB79" s="1" t="s">
        <v>80</v>
      </c>
      <c r="CC79" s="1" t="s">
        <v>80</v>
      </c>
      <c r="CF79" s="1" t="s">
        <v>86</v>
      </c>
    </row>
    <row r="80" spans="1:84" ht="12.75" x14ac:dyDescent="0.35">
      <c r="A80" s="2">
        <v>43122.658769976857</v>
      </c>
      <c r="B80" s="1" t="s">
        <v>65</v>
      </c>
      <c r="C80" s="1"/>
      <c r="D80" s="1" t="s">
        <v>66</v>
      </c>
      <c r="E80" s="1"/>
      <c r="F80" s="1" t="s">
        <v>67</v>
      </c>
      <c r="G80" s="1"/>
      <c r="H80" s="1" t="s">
        <v>68</v>
      </c>
      <c r="I80" s="1"/>
      <c r="J80" s="1" t="s">
        <v>69</v>
      </c>
      <c r="K80" s="1"/>
      <c r="L80" s="1" t="s">
        <v>70</v>
      </c>
      <c r="M80" s="1"/>
      <c r="N80" s="1"/>
      <c r="O80" s="1" t="s">
        <v>91</v>
      </c>
      <c r="P80" s="1"/>
      <c r="Q80" s="1" t="s">
        <v>74</v>
      </c>
      <c r="R80" s="1" t="s">
        <v>74</v>
      </c>
      <c r="S80" s="1" t="s">
        <v>72</v>
      </c>
      <c r="T80" s="1" t="s">
        <v>72</v>
      </c>
      <c r="U80" s="1" t="s">
        <v>74</v>
      </c>
      <c r="V80" s="1" t="s">
        <v>74</v>
      </c>
      <c r="W80" s="1" t="s">
        <v>72</v>
      </c>
      <c r="X80" s="1" t="s">
        <v>72</v>
      </c>
      <c r="Y80" s="1" t="s">
        <v>72</v>
      </c>
      <c r="Z80" s="1" t="s">
        <v>72</v>
      </c>
      <c r="AA80" s="1" t="s">
        <v>74</v>
      </c>
      <c r="AB80" s="1" t="s">
        <v>74</v>
      </c>
      <c r="AC80" s="1" t="s">
        <v>74</v>
      </c>
      <c r="AD80" s="1" t="s">
        <v>72</v>
      </c>
      <c r="AE80" s="1" t="s">
        <v>74</v>
      </c>
      <c r="AF80" s="1" t="s">
        <v>72</v>
      </c>
      <c r="AJ80" s="1" t="s">
        <v>93</v>
      </c>
      <c r="AK80" s="1" t="s">
        <v>76</v>
      </c>
      <c r="AL80" s="1" t="s">
        <v>93</v>
      </c>
      <c r="AM80" s="1" t="s">
        <v>142</v>
      </c>
      <c r="AN80" s="1" t="s">
        <v>198</v>
      </c>
      <c r="AO80" s="1" t="s">
        <v>93</v>
      </c>
      <c r="AP80" s="1" t="s">
        <v>93</v>
      </c>
      <c r="AQ80" s="1" t="s">
        <v>76</v>
      </c>
      <c r="AR80" s="1" t="s">
        <v>93</v>
      </c>
      <c r="AS80" s="1" t="s">
        <v>93</v>
      </c>
      <c r="AT80" s="1"/>
      <c r="AU80" s="1" t="s">
        <v>81</v>
      </c>
      <c r="AV80" s="1" t="s">
        <v>86</v>
      </c>
      <c r="AW80" s="1" t="s">
        <v>81</v>
      </c>
      <c r="AX80" s="1" t="s">
        <v>78</v>
      </c>
      <c r="AY80" s="1" t="s">
        <v>81</v>
      </c>
      <c r="AZ80" s="1" t="s">
        <v>81</v>
      </c>
      <c r="BA80" s="1" t="s">
        <v>81</v>
      </c>
      <c r="BB80" s="1" t="s">
        <v>97</v>
      </c>
      <c r="BC80" s="1" t="s">
        <v>78</v>
      </c>
      <c r="BD80" s="1" t="s">
        <v>81</v>
      </c>
      <c r="BH80" s="1" t="s">
        <v>84</v>
      </c>
      <c r="BK80" s="1" t="s">
        <v>84</v>
      </c>
      <c r="BL80" s="1"/>
      <c r="BM80" s="1" t="s">
        <v>84</v>
      </c>
      <c r="BN80" s="1" t="s">
        <v>307</v>
      </c>
      <c r="BO80" s="1"/>
      <c r="BP80" s="1"/>
      <c r="BQ80" s="1">
        <v>1</v>
      </c>
      <c r="BR80" s="1"/>
      <c r="BS80" s="1">
        <v>1</v>
      </c>
      <c r="BT80" s="1"/>
      <c r="BU80" s="1" t="s">
        <v>87</v>
      </c>
      <c r="BV80" s="1" t="s">
        <v>87</v>
      </c>
      <c r="BW80" s="1" t="s">
        <v>97</v>
      </c>
      <c r="BX80" s="1" t="s">
        <v>87</v>
      </c>
      <c r="BY80" s="1" t="s">
        <v>87</v>
      </c>
      <c r="BZ80" s="1" t="s">
        <v>87</v>
      </c>
      <c r="CA80" s="1" t="s">
        <v>87</v>
      </c>
      <c r="CB80" s="1" t="s">
        <v>87</v>
      </c>
      <c r="CC80" s="1" t="s">
        <v>87</v>
      </c>
      <c r="CF80" s="1" t="s">
        <v>86</v>
      </c>
    </row>
    <row r="81" spans="1:84" ht="12.75" x14ac:dyDescent="0.35">
      <c r="A81" s="2">
        <v>43122.662558229167</v>
      </c>
      <c r="B81" s="1" t="s">
        <v>65</v>
      </c>
      <c r="C81" s="1"/>
      <c r="D81" s="1" t="s">
        <v>100</v>
      </c>
      <c r="E81" s="1"/>
      <c r="F81" s="1" t="s">
        <v>155</v>
      </c>
      <c r="G81" s="1"/>
      <c r="H81" s="1" t="s">
        <v>68</v>
      </c>
      <c r="I81" s="1"/>
      <c r="J81" s="1" t="s">
        <v>128</v>
      </c>
      <c r="K81" s="1"/>
      <c r="L81" s="1" t="s">
        <v>308</v>
      </c>
      <c r="M81" s="1"/>
      <c r="N81" s="1"/>
      <c r="O81" s="1" t="s">
        <v>91</v>
      </c>
      <c r="P81" s="1"/>
      <c r="Q81" s="1" t="s">
        <v>74</v>
      </c>
      <c r="R81" s="1" t="s">
        <v>73</v>
      </c>
      <c r="S81" s="1" t="s">
        <v>97</v>
      </c>
      <c r="T81" s="1" t="s">
        <v>74</v>
      </c>
      <c r="U81" s="1" t="s">
        <v>74</v>
      </c>
      <c r="V81" s="1" t="s">
        <v>74</v>
      </c>
      <c r="W81" s="1" t="s">
        <v>72</v>
      </c>
      <c r="X81" s="1" t="s">
        <v>72</v>
      </c>
      <c r="Y81" s="1" t="s">
        <v>72</v>
      </c>
      <c r="Z81" s="1" t="s">
        <v>97</v>
      </c>
      <c r="AA81" s="1" t="s">
        <v>72</v>
      </c>
      <c r="AB81" s="1" t="s">
        <v>74</v>
      </c>
      <c r="AC81" s="1" t="s">
        <v>74</v>
      </c>
      <c r="AD81" s="1" t="s">
        <v>97</v>
      </c>
      <c r="AE81" s="1" t="s">
        <v>74</v>
      </c>
      <c r="AF81" s="1" t="s">
        <v>74</v>
      </c>
      <c r="AJ81" s="1" t="s">
        <v>76</v>
      </c>
      <c r="AK81" s="1" t="s">
        <v>142</v>
      </c>
      <c r="AL81" s="1" t="s">
        <v>76</v>
      </c>
      <c r="AM81" s="1" t="s">
        <v>76</v>
      </c>
      <c r="AN81" s="1" t="s">
        <v>76</v>
      </c>
      <c r="AO81" s="1" t="s">
        <v>76</v>
      </c>
      <c r="AP81" s="1" t="s">
        <v>76</v>
      </c>
      <c r="AQ81" s="1" t="s">
        <v>76</v>
      </c>
      <c r="AR81" s="1" t="s">
        <v>76</v>
      </c>
      <c r="AS81" s="1" t="s">
        <v>117</v>
      </c>
      <c r="AT81" s="1"/>
      <c r="AU81" s="1" t="s">
        <v>81</v>
      </c>
      <c r="AV81" s="1" t="s">
        <v>78</v>
      </c>
      <c r="AW81" s="1" t="s">
        <v>81</v>
      </c>
      <c r="AX81" s="1" t="s">
        <v>78</v>
      </c>
      <c r="AY81" s="1" t="s">
        <v>81</v>
      </c>
      <c r="AZ81" s="1" t="s">
        <v>97</v>
      </c>
      <c r="BA81" s="1" t="s">
        <v>81</v>
      </c>
      <c r="BB81" s="1" t="s">
        <v>97</v>
      </c>
      <c r="BC81" s="1" t="s">
        <v>80</v>
      </c>
      <c r="BD81" s="1" t="s">
        <v>78</v>
      </c>
      <c r="BH81" s="1" t="s">
        <v>84</v>
      </c>
      <c r="BK81" s="1" t="s">
        <v>84</v>
      </c>
      <c r="BL81" s="1"/>
      <c r="BM81" s="1" t="s">
        <v>97</v>
      </c>
      <c r="BQ81" s="1">
        <v>5</v>
      </c>
      <c r="BR81" s="1"/>
      <c r="BS81" s="1">
        <v>2</v>
      </c>
      <c r="BT81" s="1"/>
      <c r="BU81" s="1" t="s">
        <v>81</v>
      </c>
      <c r="BV81" s="1" t="s">
        <v>81</v>
      </c>
      <c r="BW81" s="1" t="s">
        <v>97</v>
      </c>
      <c r="BX81" s="1" t="s">
        <v>80</v>
      </c>
      <c r="BY81" s="1" t="s">
        <v>81</v>
      </c>
      <c r="BZ81" s="1" t="s">
        <v>81</v>
      </c>
      <c r="CA81" s="1" t="s">
        <v>81</v>
      </c>
      <c r="CB81" s="1" t="s">
        <v>81</v>
      </c>
      <c r="CC81" s="1" t="s">
        <v>81</v>
      </c>
      <c r="CF81" s="1" t="s">
        <v>86</v>
      </c>
    </row>
    <row r="82" spans="1:84" ht="12.75" x14ac:dyDescent="0.35">
      <c r="A82" s="2">
        <v>43122.819949571756</v>
      </c>
      <c r="B82" s="1" t="s">
        <v>65</v>
      </c>
      <c r="C82" s="1"/>
      <c r="D82" s="1" t="s">
        <v>107</v>
      </c>
      <c r="E82" s="1"/>
      <c r="F82" s="1" t="s">
        <v>108</v>
      </c>
      <c r="G82" s="1"/>
      <c r="H82" s="1" t="s">
        <v>68</v>
      </c>
      <c r="I82" s="1"/>
      <c r="J82" s="1" t="s">
        <v>69</v>
      </c>
      <c r="K82" s="1"/>
      <c r="L82" s="1" t="s">
        <v>240</v>
      </c>
      <c r="M82" s="1"/>
      <c r="N82" s="1"/>
      <c r="O82" s="1" t="s">
        <v>71</v>
      </c>
      <c r="P82" s="1"/>
      <c r="Q82" s="1" t="s">
        <v>72</v>
      </c>
      <c r="R82" s="1" t="s">
        <v>73</v>
      </c>
      <c r="S82" s="1" t="s">
        <v>72</v>
      </c>
      <c r="T82" s="1" t="s">
        <v>72</v>
      </c>
      <c r="U82" s="1" t="s">
        <v>72</v>
      </c>
      <c r="V82" s="1" t="s">
        <v>72</v>
      </c>
      <c r="W82" s="1" t="s">
        <v>73</v>
      </c>
      <c r="X82" s="1" t="s">
        <v>73</v>
      </c>
      <c r="Y82" s="1" t="s">
        <v>73</v>
      </c>
      <c r="Z82" s="1" t="s">
        <v>73</v>
      </c>
      <c r="AA82" s="1" t="s">
        <v>73</v>
      </c>
      <c r="AB82" s="1" t="s">
        <v>72</v>
      </c>
      <c r="AC82" s="1" t="s">
        <v>72</v>
      </c>
      <c r="AD82" s="1" t="s">
        <v>72</v>
      </c>
      <c r="AE82" s="1" t="s">
        <v>72</v>
      </c>
      <c r="AF82" s="1" t="s">
        <v>72</v>
      </c>
      <c r="AG82" s="1" t="s">
        <v>72</v>
      </c>
      <c r="AH82" s="1" t="s">
        <v>309</v>
      </c>
      <c r="AI82" s="1"/>
      <c r="AJ82" s="1" t="s">
        <v>76</v>
      </c>
      <c r="AK82" s="1" t="s">
        <v>76</v>
      </c>
      <c r="AL82" s="1" t="s">
        <v>76</v>
      </c>
      <c r="AM82" s="1" t="s">
        <v>76</v>
      </c>
      <c r="AN82" s="1" t="s">
        <v>107</v>
      </c>
      <c r="AO82" s="1" t="s">
        <v>107</v>
      </c>
      <c r="AP82" s="1" t="s">
        <v>107</v>
      </c>
      <c r="AQ82" s="1" t="s">
        <v>76</v>
      </c>
      <c r="AR82" s="1" t="s">
        <v>76</v>
      </c>
      <c r="AS82" s="1" t="s">
        <v>107</v>
      </c>
      <c r="AT82" s="1"/>
      <c r="AU82" s="1" t="s">
        <v>86</v>
      </c>
      <c r="AV82" s="1" t="s">
        <v>79</v>
      </c>
      <c r="AW82" s="1" t="s">
        <v>80</v>
      </c>
      <c r="AX82" s="1" t="s">
        <v>81</v>
      </c>
      <c r="AY82" s="1" t="s">
        <v>80</v>
      </c>
      <c r="AZ82" s="1" t="s">
        <v>80</v>
      </c>
      <c r="BA82" s="1" t="s">
        <v>81</v>
      </c>
      <c r="BB82" s="1" t="s">
        <v>80</v>
      </c>
      <c r="BC82" s="1" t="s">
        <v>80</v>
      </c>
      <c r="BD82" s="1" t="s">
        <v>81</v>
      </c>
      <c r="BF82" s="1" t="s">
        <v>310</v>
      </c>
      <c r="BG82" s="1"/>
      <c r="BH82" s="1" t="s">
        <v>84</v>
      </c>
      <c r="BI82" s="1" t="s">
        <v>311</v>
      </c>
      <c r="BJ82" s="1"/>
      <c r="BK82" s="1" t="s">
        <v>84</v>
      </c>
      <c r="BL82" s="1"/>
      <c r="BM82" s="1" t="s">
        <v>97</v>
      </c>
      <c r="BQ82" s="1">
        <v>1</v>
      </c>
      <c r="BR82" s="1"/>
      <c r="BS82" s="1">
        <v>2</v>
      </c>
      <c r="BT82" s="1"/>
      <c r="BU82" s="1" t="s">
        <v>81</v>
      </c>
      <c r="BV82" s="1" t="s">
        <v>81</v>
      </c>
      <c r="BW82" s="1" t="s">
        <v>81</v>
      </c>
      <c r="BX82" s="1" t="s">
        <v>81</v>
      </c>
      <c r="BY82" s="1" t="s">
        <v>87</v>
      </c>
      <c r="BZ82" s="1" t="s">
        <v>81</v>
      </c>
      <c r="CA82" s="1" t="s">
        <v>81</v>
      </c>
      <c r="CB82" s="1" t="s">
        <v>81</v>
      </c>
      <c r="CC82" s="1" t="s">
        <v>81</v>
      </c>
      <c r="CD82" s="1" t="s">
        <v>312</v>
      </c>
      <c r="CE82" s="1"/>
      <c r="CF82" s="1" t="s">
        <v>86</v>
      </c>
    </row>
    <row r="83" spans="1:84" ht="12.75" x14ac:dyDescent="0.35">
      <c r="A83" s="2">
        <v>43122.852234340273</v>
      </c>
      <c r="B83" s="1" t="s">
        <v>65</v>
      </c>
      <c r="C83" s="1"/>
      <c r="D83" s="1" t="s">
        <v>66</v>
      </c>
      <c r="E83" s="1"/>
      <c r="F83" s="1" t="s">
        <v>67</v>
      </c>
      <c r="G83" s="1"/>
      <c r="J83" s="1" t="s">
        <v>69</v>
      </c>
      <c r="K83" s="1"/>
      <c r="L83" s="1" t="s">
        <v>77</v>
      </c>
      <c r="M83" s="1"/>
      <c r="N83" s="1"/>
      <c r="O83" s="1" t="s">
        <v>124</v>
      </c>
      <c r="P83" s="1"/>
      <c r="Q83" s="1" t="s">
        <v>74</v>
      </c>
      <c r="R83" s="1" t="s">
        <v>73</v>
      </c>
      <c r="S83" s="1" t="s">
        <v>74</v>
      </c>
      <c r="T83" s="1" t="s">
        <v>72</v>
      </c>
      <c r="U83" s="1" t="s">
        <v>74</v>
      </c>
      <c r="V83" s="1" t="s">
        <v>74</v>
      </c>
      <c r="W83" s="1" t="s">
        <v>73</v>
      </c>
      <c r="X83" s="1" t="s">
        <v>97</v>
      </c>
      <c r="Y83" s="1" t="s">
        <v>97</v>
      </c>
      <c r="Z83" s="1" t="s">
        <v>97</v>
      </c>
      <c r="AA83" s="1" t="s">
        <v>73</v>
      </c>
      <c r="AB83" s="1" t="s">
        <v>73</v>
      </c>
      <c r="AC83" s="1" t="s">
        <v>73</v>
      </c>
      <c r="AD83" s="1" t="s">
        <v>97</v>
      </c>
      <c r="AE83" s="1" t="s">
        <v>74</v>
      </c>
      <c r="AF83" s="1" t="s">
        <v>74</v>
      </c>
      <c r="AG83" s="1" t="s">
        <v>74</v>
      </c>
      <c r="AH83" s="1" t="s">
        <v>313</v>
      </c>
      <c r="AI83" s="1"/>
      <c r="AJ83" s="1" t="s">
        <v>76</v>
      </c>
      <c r="AK83" s="1" t="s">
        <v>76</v>
      </c>
      <c r="AL83" s="1" t="s">
        <v>76</v>
      </c>
      <c r="AM83" s="1" t="s">
        <v>76</v>
      </c>
      <c r="AN83" s="1" t="s">
        <v>93</v>
      </c>
      <c r="AO83" s="1" t="s">
        <v>93</v>
      </c>
      <c r="AP83" s="1" t="s">
        <v>93</v>
      </c>
      <c r="AQ83" s="1" t="s">
        <v>93</v>
      </c>
      <c r="AU83" s="1" t="s">
        <v>78</v>
      </c>
      <c r="AV83" s="1" t="s">
        <v>79</v>
      </c>
      <c r="AW83" s="1" t="s">
        <v>80</v>
      </c>
      <c r="AX83" s="1" t="s">
        <v>80</v>
      </c>
      <c r="AY83" s="1" t="s">
        <v>79</v>
      </c>
      <c r="AZ83" s="1" t="s">
        <v>79</v>
      </c>
      <c r="BE83" s="1" t="s">
        <v>314</v>
      </c>
      <c r="BF83" s="1" t="s">
        <v>315</v>
      </c>
      <c r="BG83" s="1"/>
      <c r="BH83" s="1" t="s">
        <v>82</v>
      </c>
      <c r="BI83" s="1" t="s">
        <v>316</v>
      </c>
      <c r="BJ83" s="1"/>
      <c r="BK83" s="1" t="s">
        <v>84</v>
      </c>
      <c r="BL83" s="1"/>
      <c r="BM83" s="1" t="s">
        <v>82</v>
      </c>
      <c r="BN83" s="1" t="s">
        <v>317</v>
      </c>
      <c r="BO83" s="1"/>
      <c r="BP83" s="1"/>
      <c r="BQ83" s="1">
        <v>1</v>
      </c>
      <c r="BR83" s="1"/>
      <c r="BS83" s="1">
        <v>2</v>
      </c>
      <c r="BT83" s="1"/>
      <c r="BU83" s="1" t="s">
        <v>87</v>
      </c>
      <c r="BV83" s="1" t="s">
        <v>87</v>
      </c>
      <c r="BW83" s="1" t="s">
        <v>87</v>
      </c>
      <c r="BX83" s="1" t="s">
        <v>80</v>
      </c>
      <c r="BY83" s="1" t="s">
        <v>87</v>
      </c>
      <c r="BZ83" s="1" t="s">
        <v>87</v>
      </c>
      <c r="CA83" s="1" t="s">
        <v>87</v>
      </c>
      <c r="CB83" s="1" t="s">
        <v>80</v>
      </c>
      <c r="CC83" s="1" t="s">
        <v>80</v>
      </c>
      <c r="CD83" s="1" t="s">
        <v>318</v>
      </c>
      <c r="CE83" s="1"/>
      <c r="CF83" s="1" t="s">
        <v>78</v>
      </c>
    </row>
    <row r="84" spans="1:84" ht="12.75" x14ac:dyDescent="0.35">
      <c r="A84" s="2">
        <v>43122.922136504625</v>
      </c>
      <c r="B84" s="1" t="s">
        <v>65</v>
      </c>
      <c r="C84" s="1"/>
      <c r="D84" s="1" t="s">
        <v>100</v>
      </c>
      <c r="E84" s="1"/>
      <c r="F84" s="1" t="s">
        <v>67</v>
      </c>
      <c r="G84" s="1"/>
      <c r="H84" s="1" t="s">
        <v>68</v>
      </c>
      <c r="I84" s="1"/>
      <c r="J84" s="1" t="s">
        <v>69</v>
      </c>
      <c r="K84" s="1"/>
      <c r="L84" s="1" t="s">
        <v>242</v>
      </c>
      <c r="M84" s="1"/>
      <c r="N84" s="1"/>
      <c r="O84" s="1" t="s">
        <v>91</v>
      </c>
      <c r="P84" s="1"/>
      <c r="Q84" s="1" t="s">
        <v>74</v>
      </c>
      <c r="R84" s="1" t="s">
        <v>97</v>
      </c>
      <c r="S84" s="1" t="s">
        <v>74</v>
      </c>
      <c r="T84" s="1" t="s">
        <v>74</v>
      </c>
      <c r="U84" s="1" t="s">
        <v>97</v>
      </c>
      <c r="V84" s="1" t="s">
        <v>97</v>
      </c>
      <c r="W84" s="1" t="s">
        <v>73</v>
      </c>
      <c r="X84" s="1" t="s">
        <v>74</v>
      </c>
      <c r="Y84" s="1" t="s">
        <v>74</v>
      </c>
      <c r="Z84" s="1" t="s">
        <v>73</v>
      </c>
      <c r="AA84" s="1" t="s">
        <v>97</v>
      </c>
      <c r="AB84" s="1" t="s">
        <v>97</v>
      </c>
      <c r="AC84" s="1" t="s">
        <v>97</v>
      </c>
      <c r="AD84" s="1" t="s">
        <v>97</v>
      </c>
      <c r="AE84" s="1" t="s">
        <v>74</v>
      </c>
      <c r="AF84" s="1" t="s">
        <v>74</v>
      </c>
      <c r="AG84" s="1" t="s">
        <v>73</v>
      </c>
      <c r="AJ84" s="1" t="s">
        <v>76</v>
      </c>
      <c r="AK84" s="1" t="s">
        <v>76</v>
      </c>
      <c r="AM84" s="1" t="s">
        <v>76</v>
      </c>
      <c r="AN84" s="1" t="s">
        <v>76</v>
      </c>
      <c r="AO84" s="1" t="s">
        <v>198</v>
      </c>
      <c r="AP84" s="1" t="s">
        <v>76</v>
      </c>
      <c r="AQ84" s="1" t="s">
        <v>76</v>
      </c>
      <c r="AR84" s="1" t="s">
        <v>76</v>
      </c>
      <c r="AS84" s="1" t="s">
        <v>76</v>
      </c>
      <c r="AT84" s="1"/>
      <c r="AU84" s="1" t="s">
        <v>81</v>
      </c>
      <c r="AV84" s="1" t="s">
        <v>81</v>
      </c>
      <c r="AW84" s="1" t="s">
        <v>81</v>
      </c>
      <c r="AX84" s="1" t="s">
        <v>81</v>
      </c>
      <c r="AY84" s="1" t="s">
        <v>80</v>
      </c>
      <c r="AZ84" s="1" t="s">
        <v>78</v>
      </c>
      <c r="BA84" s="1" t="s">
        <v>78</v>
      </c>
      <c r="BB84" s="1" t="s">
        <v>78</v>
      </c>
      <c r="BC84" s="1" t="s">
        <v>78</v>
      </c>
      <c r="BD84" s="1" t="s">
        <v>78</v>
      </c>
      <c r="BF84" s="1" t="s">
        <v>319</v>
      </c>
      <c r="BG84" s="1"/>
      <c r="BH84" s="1" t="s">
        <v>84</v>
      </c>
      <c r="BI84" s="1" t="s">
        <v>320</v>
      </c>
      <c r="BJ84" s="1"/>
      <c r="BK84" s="1" t="s">
        <v>84</v>
      </c>
      <c r="BL84" s="1"/>
      <c r="BM84" s="1" t="s">
        <v>97</v>
      </c>
      <c r="BQ84" s="1">
        <v>1</v>
      </c>
      <c r="BR84" s="1"/>
      <c r="BS84" s="1">
        <v>2</v>
      </c>
      <c r="BT84" s="1"/>
      <c r="BU84" s="1" t="s">
        <v>87</v>
      </c>
      <c r="BV84" s="1" t="s">
        <v>87</v>
      </c>
      <c r="BW84" s="1" t="s">
        <v>87</v>
      </c>
      <c r="BX84" s="1" t="s">
        <v>87</v>
      </c>
      <c r="BY84" s="1" t="s">
        <v>87</v>
      </c>
      <c r="BZ84" s="1" t="s">
        <v>87</v>
      </c>
      <c r="CA84" s="1" t="s">
        <v>87</v>
      </c>
      <c r="CB84" s="1" t="s">
        <v>87</v>
      </c>
      <c r="CC84" s="1" t="s">
        <v>86</v>
      </c>
      <c r="CD84" s="1" t="s">
        <v>321</v>
      </c>
      <c r="CE84" s="1"/>
      <c r="CF84" s="1" t="s">
        <v>86</v>
      </c>
    </row>
    <row r="85" spans="1:84" ht="12.75" x14ac:dyDescent="0.35">
      <c r="A85" s="2">
        <v>43123.253818090277</v>
      </c>
      <c r="B85" s="1" t="s">
        <v>65</v>
      </c>
      <c r="C85" s="1"/>
      <c r="D85" s="1" t="s">
        <v>66</v>
      </c>
      <c r="E85" s="1"/>
      <c r="F85" s="1" t="s">
        <v>155</v>
      </c>
      <c r="G85" s="1"/>
      <c r="H85" s="1" t="s">
        <v>322</v>
      </c>
      <c r="I85" s="1"/>
      <c r="J85" s="1" t="s">
        <v>168</v>
      </c>
      <c r="K85" s="1"/>
      <c r="L85" s="1" t="s">
        <v>77</v>
      </c>
      <c r="M85" s="1"/>
      <c r="N85" s="1"/>
      <c r="O85" s="1" t="s">
        <v>91</v>
      </c>
      <c r="P85" s="1"/>
      <c r="Q85" s="1" t="s">
        <v>74</v>
      </c>
      <c r="R85" s="1" t="s">
        <v>72</v>
      </c>
      <c r="S85" s="1" t="s">
        <v>97</v>
      </c>
      <c r="T85" s="1" t="s">
        <v>72</v>
      </c>
      <c r="U85" s="1" t="s">
        <v>74</v>
      </c>
      <c r="V85" s="1" t="s">
        <v>74</v>
      </c>
      <c r="W85" s="1" t="s">
        <v>73</v>
      </c>
      <c r="X85" s="1" t="s">
        <v>74</v>
      </c>
      <c r="Y85" s="1" t="s">
        <v>74</v>
      </c>
      <c r="Z85" s="1" t="s">
        <v>73</v>
      </c>
      <c r="AA85" s="1" t="s">
        <v>72</v>
      </c>
      <c r="AB85" s="1" t="s">
        <v>72</v>
      </c>
      <c r="AC85" s="1" t="s">
        <v>74</v>
      </c>
      <c r="AD85" s="1" t="s">
        <v>97</v>
      </c>
      <c r="AE85" s="1" t="s">
        <v>74</v>
      </c>
      <c r="AF85" s="1" t="s">
        <v>72</v>
      </c>
      <c r="AJ85" s="1" t="s">
        <v>94</v>
      </c>
      <c r="AK85" s="1" t="s">
        <v>76</v>
      </c>
      <c r="AL85" s="1" t="s">
        <v>76</v>
      </c>
      <c r="AM85" s="1" t="s">
        <v>76</v>
      </c>
      <c r="AN85" s="1" t="s">
        <v>76</v>
      </c>
      <c r="AO85" s="1" t="s">
        <v>76</v>
      </c>
      <c r="AP85" s="1" t="s">
        <v>76</v>
      </c>
      <c r="AQ85" s="1" t="s">
        <v>76</v>
      </c>
      <c r="AR85" s="1" t="s">
        <v>76</v>
      </c>
      <c r="AS85" s="1" t="s">
        <v>76</v>
      </c>
      <c r="AT85" s="1"/>
      <c r="AU85" s="1" t="s">
        <v>78</v>
      </c>
      <c r="AV85" s="1" t="s">
        <v>78</v>
      </c>
      <c r="AW85" s="1" t="s">
        <v>80</v>
      </c>
      <c r="AX85" s="1" t="s">
        <v>81</v>
      </c>
      <c r="AY85" s="1" t="s">
        <v>80</v>
      </c>
      <c r="AZ85" s="1" t="s">
        <v>80</v>
      </c>
      <c r="BA85" s="1" t="s">
        <v>81</v>
      </c>
      <c r="BB85" s="1" t="s">
        <v>97</v>
      </c>
      <c r="BC85" s="1" t="s">
        <v>81</v>
      </c>
      <c r="BD85" s="1" t="s">
        <v>97</v>
      </c>
      <c r="BH85" s="1" t="s">
        <v>84</v>
      </c>
      <c r="BI85" s="1" t="s">
        <v>323</v>
      </c>
      <c r="BJ85" s="1"/>
      <c r="BK85" s="1" t="s">
        <v>84</v>
      </c>
      <c r="BL85" s="1"/>
      <c r="BM85" s="1" t="s">
        <v>84</v>
      </c>
      <c r="BN85" s="1" t="s">
        <v>324</v>
      </c>
      <c r="BO85" s="1"/>
      <c r="BP85" s="1"/>
      <c r="BQ85" s="1">
        <v>1</v>
      </c>
      <c r="BR85" s="1"/>
      <c r="BS85" s="1">
        <v>2</v>
      </c>
      <c r="BT85" s="1"/>
      <c r="BU85" s="1" t="s">
        <v>80</v>
      </c>
      <c r="BV85" s="1" t="s">
        <v>87</v>
      </c>
      <c r="BW85" s="1" t="s">
        <v>97</v>
      </c>
      <c r="BX85" s="1" t="s">
        <v>87</v>
      </c>
      <c r="BY85" s="1" t="s">
        <v>87</v>
      </c>
      <c r="BZ85" s="1" t="s">
        <v>87</v>
      </c>
      <c r="CA85" s="1" t="s">
        <v>87</v>
      </c>
      <c r="CB85" s="1" t="s">
        <v>87</v>
      </c>
      <c r="CC85" s="1" t="s">
        <v>87</v>
      </c>
      <c r="CD85" s="1" t="s">
        <v>325</v>
      </c>
      <c r="CE85" s="1"/>
      <c r="CF85" s="1" t="s">
        <v>80</v>
      </c>
    </row>
    <row r="86" spans="1:84" ht="12.75" x14ac:dyDescent="0.35">
      <c r="A86" s="2">
        <v>43123.268989502314</v>
      </c>
      <c r="B86" s="1" t="s">
        <v>65</v>
      </c>
      <c r="C86" s="1"/>
      <c r="D86" s="1" t="s">
        <v>66</v>
      </c>
      <c r="E86" s="1"/>
      <c r="F86" s="1" t="s">
        <v>67</v>
      </c>
      <c r="G86" s="1"/>
      <c r="H86" s="1" t="s">
        <v>236</v>
      </c>
      <c r="I86" s="1"/>
      <c r="J86" s="1" t="s">
        <v>101</v>
      </c>
      <c r="K86" s="1"/>
      <c r="L86" s="1" t="s">
        <v>70</v>
      </c>
      <c r="M86" s="1"/>
      <c r="N86" s="1"/>
      <c r="O86" s="1" t="s">
        <v>91</v>
      </c>
      <c r="P86" s="1"/>
      <c r="Q86" s="1" t="s">
        <v>73</v>
      </c>
      <c r="R86" s="1" t="s">
        <v>72</v>
      </c>
      <c r="S86" s="1" t="s">
        <v>72</v>
      </c>
      <c r="T86" s="1" t="s">
        <v>73</v>
      </c>
      <c r="U86" s="1" t="s">
        <v>73</v>
      </c>
      <c r="V86" s="1" t="s">
        <v>73</v>
      </c>
      <c r="W86" s="1" t="s">
        <v>73</v>
      </c>
      <c r="X86" s="1" t="s">
        <v>73</v>
      </c>
      <c r="Y86" s="1" t="s">
        <v>72</v>
      </c>
      <c r="Z86" s="1" t="s">
        <v>73</v>
      </c>
      <c r="AA86" s="1" t="s">
        <v>72</v>
      </c>
      <c r="AB86" s="1" t="s">
        <v>72</v>
      </c>
      <c r="AC86" s="1" t="s">
        <v>72</v>
      </c>
      <c r="AD86" s="1" t="s">
        <v>73</v>
      </c>
      <c r="AE86" s="1" t="s">
        <v>73</v>
      </c>
      <c r="AF86" s="1" t="s">
        <v>72</v>
      </c>
      <c r="AG86" s="1" t="s">
        <v>74</v>
      </c>
      <c r="AH86" s="1" t="s">
        <v>326</v>
      </c>
      <c r="AI86" s="1"/>
      <c r="AJ86" s="1" t="s">
        <v>198</v>
      </c>
      <c r="AK86" s="1" t="s">
        <v>70</v>
      </c>
      <c r="AL86" s="1" t="s">
        <v>76</v>
      </c>
      <c r="AM86" s="1" t="s">
        <v>76</v>
      </c>
      <c r="AN86" s="1" t="s">
        <v>102</v>
      </c>
      <c r="AO86" s="1" t="s">
        <v>76</v>
      </c>
      <c r="AP86" s="1" t="s">
        <v>76</v>
      </c>
      <c r="AQ86" s="1" t="s">
        <v>76</v>
      </c>
      <c r="AR86" s="1" t="s">
        <v>93</v>
      </c>
      <c r="AS86" s="1" t="s">
        <v>94</v>
      </c>
      <c r="AT86" s="1"/>
      <c r="AU86" s="1" t="s">
        <v>81</v>
      </c>
      <c r="AV86" s="1" t="s">
        <v>80</v>
      </c>
      <c r="AW86" s="1" t="s">
        <v>86</v>
      </c>
      <c r="AX86" s="1" t="s">
        <v>86</v>
      </c>
      <c r="AY86" s="1" t="s">
        <v>81</v>
      </c>
      <c r="AZ86" s="1" t="s">
        <v>80</v>
      </c>
      <c r="BA86" s="1" t="s">
        <v>81</v>
      </c>
      <c r="BB86" s="1" t="s">
        <v>86</v>
      </c>
      <c r="BC86" s="1" t="s">
        <v>78</v>
      </c>
      <c r="BD86" s="1" t="s">
        <v>80</v>
      </c>
      <c r="BH86" s="1" t="s">
        <v>82</v>
      </c>
      <c r="BK86" s="1" t="s">
        <v>82</v>
      </c>
      <c r="BL86" s="1"/>
      <c r="BM86" s="1" t="s">
        <v>84</v>
      </c>
      <c r="BN86" s="1" t="s">
        <v>327</v>
      </c>
      <c r="BO86" s="1"/>
      <c r="BP86" s="1"/>
      <c r="BQ86" s="1">
        <v>1</v>
      </c>
      <c r="BR86" s="1"/>
      <c r="BS86" s="1">
        <v>3</v>
      </c>
      <c r="BT86" s="1"/>
      <c r="BU86" s="1" t="s">
        <v>87</v>
      </c>
      <c r="BV86" s="1" t="s">
        <v>87</v>
      </c>
      <c r="BW86" s="1" t="s">
        <v>80</v>
      </c>
      <c r="BX86" s="1" t="s">
        <v>81</v>
      </c>
      <c r="BY86" s="1" t="s">
        <v>87</v>
      </c>
      <c r="BZ86" s="1" t="s">
        <v>87</v>
      </c>
      <c r="CA86" s="1" t="s">
        <v>87</v>
      </c>
      <c r="CB86" s="1" t="s">
        <v>81</v>
      </c>
      <c r="CC86" s="1" t="s">
        <v>87</v>
      </c>
      <c r="CF86" s="1" t="s">
        <v>79</v>
      </c>
    </row>
    <row r="87" spans="1:84" ht="12.75" x14ac:dyDescent="0.35">
      <c r="A87" s="2">
        <v>43123.34214883102</v>
      </c>
      <c r="B87" s="1" t="s">
        <v>65</v>
      </c>
      <c r="C87" s="1"/>
      <c r="D87" s="1" t="s">
        <v>117</v>
      </c>
      <c r="E87" s="1"/>
      <c r="F87" s="1" t="s">
        <v>89</v>
      </c>
      <c r="G87" s="1"/>
      <c r="H87" s="1" t="s">
        <v>236</v>
      </c>
      <c r="I87" s="1"/>
      <c r="J87" s="1" t="s">
        <v>69</v>
      </c>
      <c r="K87" s="1"/>
      <c r="L87" s="1" t="s">
        <v>117</v>
      </c>
      <c r="M87" s="1"/>
      <c r="N87" s="1"/>
      <c r="O87" s="1" t="s">
        <v>71</v>
      </c>
      <c r="P87" s="1"/>
      <c r="Q87" s="1" t="s">
        <v>72</v>
      </c>
      <c r="R87" s="1" t="s">
        <v>74</v>
      </c>
      <c r="S87" s="1" t="s">
        <v>72</v>
      </c>
      <c r="T87" s="1" t="s">
        <v>72</v>
      </c>
      <c r="U87" s="1" t="s">
        <v>72</v>
      </c>
      <c r="V87" s="1" t="s">
        <v>72</v>
      </c>
      <c r="W87" s="1" t="s">
        <v>73</v>
      </c>
      <c r="X87" s="1" t="s">
        <v>73</v>
      </c>
      <c r="Y87" s="1" t="s">
        <v>72</v>
      </c>
      <c r="Z87" s="1" t="s">
        <v>73</v>
      </c>
      <c r="AA87" s="1" t="s">
        <v>72</v>
      </c>
      <c r="AB87" s="1" t="s">
        <v>74</v>
      </c>
      <c r="AC87" s="1" t="s">
        <v>72</v>
      </c>
      <c r="AD87" s="1" t="s">
        <v>97</v>
      </c>
      <c r="AE87" s="1" t="s">
        <v>72</v>
      </c>
      <c r="AF87" s="1" t="s">
        <v>72</v>
      </c>
      <c r="AJ87" s="1" t="s">
        <v>76</v>
      </c>
      <c r="AK87" s="1" t="s">
        <v>76</v>
      </c>
      <c r="AL87" s="1" t="s">
        <v>76</v>
      </c>
      <c r="AM87" s="1" t="s">
        <v>76</v>
      </c>
      <c r="AN87" s="1" t="s">
        <v>117</v>
      </c>
      <c r="AO87" s="1" t="s">
        <v>76</v>
      </c>
      <c r="AP87" s="1" t="s">
        <v>76</v>
      </c>
      <c r="AQ87" s="1" t="s">
        <v>76</v>
      </c>
      <c r="AR87" s="1" t="s">
        <v>76</v>
      </c>
      <c r="AS87" s="1" t="s">
        <v>117</v>
      </c>
      <c r="AT87" s="1"/>
      <c r="AU87" s="1" t="s">
        <v>81</v>
      </c>
      <c r="AV87" s="1" t="s">
        <v>86</v>
      </c>
      <c r="AW87" s="1" t="s">
        <v>81</v>
      </c>
      <c r="AX87" s="1" t="s">
        <v>80</v>
      </c>
      <c r="AY87" s="1" t="s">
        <v>80</v>
      </c>
      <c r="AZ87" s="1" t="s">
        <v>80</v>
      </c>
      <c r="BA87" s="1" t="s">
        <v>80</v>
      </c>
      <c r="BB87" s="1" t="s">
        <v>86</v>
      </c>
      <c r="BC87" s="1" t="s">
        <v>86</v>
      </c>
      <c r="BD87" s="1" t="s">
        <v>81</v>
      </c>
      <c r="BF87" s="1" t="s">
        <v>328</v>
      </c>
      <c r="BG87" s="1"/>
      <c r="BH87" s="1" t="s">
        <v>84</v>
      </c>
      <c r="BI87" s="1" t="s">
        <v>329</v>
      </c>
      <c r="BJ87" s="1"/>
      <c r="BK87" s="1" t="s">
        <v>84</v>
      </c>
      <c r="BL87" s="1"/>
      <c r="BM87" s="1" t="s">
        <v>82</v>
      </c>
      <c r="BU87" s="1" t="s">
        <v>81</v>
      </c>
      <c r="BV87" s="1" t="s">
        <v>81</v>
      </c>
      <c r="BW87" s="1" t="s">
        <v>81</v>
      </c>
      <c r="BX87" s="1" t="s">
        <v>81</v>
      </c>
      <c r="BY87" s="1" t="s">
        <v>81</v>
      </c>
      <c r="BZ87" s="1" t="s">
        <v>81</v>
      </c>
      <c r="CA87" s="1" t="s">
        <v>81</v>
      </c>
      <c r="CB87" s="1" t="s">
        <v>81</v>
      </c>
      <c r="CC87" s="1" t="s">
        <v>81</v>
      </c>
      <c r="CD87" s="1" t="s">
        <v>330</v>
      </c>
      <c r="CE87" s="1"/>
      <c r="CF87" s="1" t="s">
        <v>80</v>
      </c>
    </row>
    <row r="88" spans="1:84" ht="12.75" x14ac:dyDescent="0.35">
      <c r="A88" s="2">
        <v>43123.416525972221</v>
      </c>
      <c r="B88" s="1" t="s">
        <v>65</v>
      </c>
      <c r="C88" s="1"/>
      <c r="D88" s="1" t="s">
        <v>279</v>
      </c>
      <c r="E88" s="1"/>
      <c r="F88" s="1" t="s">
        <v>67</v>
      </c>
      <c r="G88" s="1"/>
      <c r="J88" s="1" t="s">
        <v>101</v>
      </c>
      <c r="K88" s="1"/>
      <c r="L88" s="1" t="s">
        <v>94</v>
      </c>
      <c r="M88" s="1"/>
      <c r="N88" s="1"/>
      <c r="O88" s="1" t="s">
        <v>91</v>
      </c>
      <c r="P88" s="1"/>
      <c r="Q88" s="1" t="s">
        <v>72</v>
      </c>
      <c r="R88" s="1" t="s">
        <v>74</v>
      </c>
      <c r="S88" s="1" t="s">
        <v>72</v>
      </c>
      <c r="T88" s="1" t="s">
        <v>97</v>
      </c>
      <c r="U88" s="1" t="s">
        <v>74</v>
      </c>
      <c r="V88" s="1" t="s">
        <v>74</v>
      </c>
      <c r="W88" s="1" t="s">
        <v>72</v>
      </c>
      <c r="X88" s="1" t="s">
        <v>73</v>
      </c>
      <c r="Y88" s="1" t="s">
        <v>74</v>
      </c>
      <c r="Z88" s="1" t="s">
        <v>73</v>
      </c>
      <c r="AA88" s="1" t="s">
        <v>73</v>
      </c>
      <c r="AB88" s="1" t="s">
        <v>72</v>
      </c>
      <c r="AC88" s="1" t="s">
        <v>74</v>
      </c>
      <c r="AD88" s="1" t="s">
        <v>74</v>
      </c>
      <c r="AE88" s="1" t="s">
        <v>74</v>
      </c>
      <c r="AF88" s="1" t="s">
        <v>72</v>
      </c>
      <c r="AJ88" s="1" t="s">
        <v>76</v>
      </c>
      <c r="AK88" s="1" t="s">
        <v>76</v>
      </c>
      <c r="AL88" s="1" t="s">
        <v>76</v>
      </c>
      <c r="AM88" s="1" t="s">
        <v>76</v>
      </c>
      <c r="AN88" s="1" t="s">
        <v>76</v>
      </c>
      <c r="AO88" s="1" t="s">
        <v>76</v>
      </c>
      <c r="AP88" s="1" t="s">
        <v>76</v>
      </c>
      <c r="AQ88" s="1" t="s">
        <v>76</v>
      </c>
      <c r="AR88" s="1" t="s">
        <v>303</v>
      </c>
      <c r="AS88" s="1" t="s">
        <v>76</v>
      </c>
      <c r="AT88" s="1"/>
      <c r="AU88" s="1" t="s">
        <v>81</v>
      </c>
      <c r="AV88" s="1" t="s">
        <v>86</v>
      </c>
      <c r="AW88" s="1" t="s">
        <v>81</v>
      </c>
      <c r="AX88" s="1" t="s">
        <v>78</v>
      </c>
      <c r="AY88" s="1" t="s">
        <v>97</v>
      </c>
      <c r="AZ88" s="1" t="s">
        <v>80</v>
      </c>
      <c r="BA88" s="1" t="s">
        <v>80</v>
      </c>
      <c r="BC88" s="1" t="s">
        <v>80</v>
      </c>
      <c r="BD88" s="1" t="s">
        <v>78</v>
      </c>
      <c r="BH88" s="1" t="s">
        <v>84</v>
      </c>
      <c r="BK88" s="1" t="s">
        <v>84</v>
      </c>
      <c r="BL88" s="1"/>
      <c r="BM88" s="1" t="s">
        <v>82</v>
      </c>
      <c r="BQ88" s="1">
        <v>1</v>
      </c>
      <c r="BR88" s="1"/>
      <c r="BS88" s="1">
        <v>3</v>
      </c>
      <c r="BT88" s="1"/>
      <c r="BU88" s="1" t="s">
        <v>87</v>
      </c>
      <c r="BV88" s="1" t="s">
        <v>80</v>
      </c>
      <c r="BW88" s="1" t="s">
        <v>81</v>
      </c>
      <c r="BX88" s="1" t="s">
        <v>81</v>
      </c>
      <c r="BY88" s="1" t="s">
        <v>87</v>
      </c>
      <c r="BZ88" s="1" t="s">
        <v>87</v>
      </c>
      <c r="CA88" s="1" t="s">
        <v>81</v>
      </c>
      <c r="CB88" s="1" t="s">
        <v>86</v>
      </c>
      <c r="CC88" s="1" t="s">
        <v>81</v>
      </c>
      <c r="CF88" s="1" t="s">
        <v>86</v>
      </c>
    </row>
    <row r="89" spans="1:84" ht="12.75" x14ac:dyDescent="0.35">
      <c r="A89" s="2">
        <v>43123.437217997685</v>
      </c>
      <c r="B89" s="1" t="s">
        <v>65</v>
      </c>
      <c r="C89" s="1"/>
      <c r="D89" s="1" t="s">
        <v>117</v>
      </c>
      <c r="E89" s="1"/>
      <c r="F89" s="1" t="s">
        <v>331</v>
      </c>
      <c r="G89" s="1"/>
      <c r="H89" s="1" t="s">
        <v>90</v>
      </c>
      <c r="I89" s="1"/>
      <c r="J89" s="1" t="s">
        <v>101</v>
      </c>
      <c r="K89" s="1"/>
      <c r="L89" s="1" t="s">
        <v>242</v>
      </c>
      <c r="M89" s="1"/>
      <c r="N89" s="1"/>
      <c r="O89" s="1" t="s">
        <v>91</v>
      </c>
      <c r="P89" s="1"/>
      <c r="Q89" s="1" t="s">
        <v>74</v>
      </c>
      <c r="R89" s="1" t="s">
        <v>72</v>
      </c>
      <c r="S89" s="1" t="s">
        <v>74</v>
      </c>
      <c r="T89" s="1" t="s">
        <v>72</v>
      </c>
      <c r="U89" s="1" t="s">
        <v>74</v>
      </c>
      <c r="V89" s="1" t="s">
        <v>72</v>
      </c>
      <c r="W89" s="1" t="s">
        <v>72</v>
      </c>
      <c r="X89" s="1" t="s">
        <v>73</v>
      </c>
      <c r="Y89" s="1" t="s">
        <v>73</v>
      </c>
      <c r="Z89" s="1" t="s">
        <v>73</v>
      </c>
      <c r="AA89" s="1" t="s">
        <v>72</v>
      </c>
      <c r="AB89" s="1" t="s">
        <v>74</v>
      </c>
      <c r="AC89" s="1" t="s">
        <v>74</v>
      </c>
      <c r="AD89" s="1" t="s">
        <v>72</v>
      </c>
      <c r="AE89" s="1" t="s">
        <v>74</v>
      </c>
      <c r="AF89" s="1" t="s">
        <v>72</v>
      </c>
      <c r="AJ89" s="1" t="s">
        <v>308</v>
      </c>
      <c r="AK89" s="1" t="s">
        <v>308</v>
      </c>
      <c r="AL89" s="1" t="s">
        <v>76</v>
      </c>
      <c r="AM89" s="1" t="s">
        <v>76</v>
      </c>
      <c r="AN89" s="1" t="s">
        <v>94</v>
      </c>
      <c r="AO89" s="1" t="s">
        <v>76</v>
      </c>
      <c r="AP89" s="1" t="s">
        <v>117</v>
      </c>
      <c r="AQ89" s="1" t="s">
        <v>76</v>
      </c>
      <c r="AR89" s="1" t="s">
        <v>76</v>
      </c>
      <c r="AS89" s="1" t="s">
        <v>117</v>
      </c>
      <c r="AT89" s="1"/>
      <c r="AU89" s="1" t="s">
        <v>78</v>
      </c>
      <c r="AV89" s="1" t="s">
        <v>78</v>
      </c>
      <c r="AW89" s="1" t="s">
        <v>81</v>
      </c>
      <c r="AX89" s="1" t="s">
        <v>81</v>
      </c>
      <c r="AY89" s="1" t="s">
        <v>78</v>
      </c>
      <c r="AZ89" s="1" t="s">
        <v>78</v>
      </c>
      <c r="BA89" s="1" t="s">
        <v>78</v>
      </c>
      <c r="BB89" s="1" t="s">
        <v>86</v>
      </c>
      <c r="BC89" s="1" t="s">
        <v>78</v>
      </c>
      <c r="BD89" s="1" t="s">
        <v>78</v>
      </c>
      <c r="BE89" s="1" t="s">
        <v>332</v>
      </c>
      <c r="BF89" s="1" t="s">
        <v>333</v>
      </c>
      <c r="BG89" s="1"/>
      <c r="BH89" s="1" t="s">
        <v>84</v>
      </c>
      <c r="BI89" s="1" t="s">
        <v>334</v>
      </c>
      <c r="BJ89" s="1"/>
      <c r="BK89" s="1" t="s">
        <v>84</v>
      </c>
      <c r="BL89" s="1"/>
      <c r="BM89" s="1" t="s">
        <v>82</v>
      </c>
      <c r="BN89" s="1" t="s">
        <v>335</v>
      </c>
      <c r="BO89" s="1"/>
      <c r="BP89" s="1"/>
      <c r="BQ89" s="1">
        <v>1</v>
      </c>
      <c r="BR89" s="1"/>
      <c r="BS89" s="1">
        <v>2</v>
      </c>
      <c r="BT89" s="1"/>
      <c r="BU89" s="1" t="s">
        <v>87</v>
      </c>
      <c r="BV89" s="1" t="s">
        <v>80</v>
      </c>
      <c r="BW89" s="1" t="s">
        <v>81</v>
      </c>
      <c r="BX89" s="1" t="s">
        <v>87</v>
      </c>
      <c r="BY89" s="1" t="s">
        <v>87</v>
      </c>
      <c r="BZ89" s="1" t="s">
        <v>87</v>
      </c>
      <c r="CA89" s="1" t="s">
        <v>87</v>
      </c>
      <c r="CB89" s="1" t="s">
        <v>80</v>
      </c>
      <c r="CC89" s="1" t="s">
        <v>80</v>
      </c>
      <c r="CD89" s="1" t="s">
        <v>336</v>
      </c>
      <c r="CE89" s="1"/>
      <c r="CF89" s="1" t="s">
        <v>86</v>
      </c>
    </row>
    <row r="90" spans="1:84" ht="12.75" x14ac:dyDescent="0.35">
      <c r="A90" s="2">
        <v>43123.450890208333</v>
      </c>
      <c r="B90" s="1" t="s">
        <v>65</v>
      </c>
      <c r="C90" s="1"/>
      <c r="D90" s="1" t="s">
        <v>66</v>
      </c>
      <c r="E90" s="1"/>
      <c r="F90" s="1" t="s">
        <v>67</v>
      </c>
      <c r="G90" s="1"/>
      <c r="H90" s="1" t="s">
        <v>68</v>
      </c>
      <c r="I90" s="1"/>
      <c r="J90" s="1" t="s">
        <v>101</v>
      </c>
      <c r="K90" s="1"/>
      <c r="L90" s="1" t="s">
        <v>77</v>
      </c>
      <c r="M90" s="1"/>
      <c r="N90" s="1"/>
      <c r="O90" s="1" t="s">
        <v>91</v>
      </c>
      <c r="P90" s="1"/>
      <c r="Q90" s="1" t="s">
        <v>74</v>
      </c>
      <c r="R90" s="1" t="s">
        <v>72</v>
      </c>
      <c r="S90" s="1" t="s">
        <v>74</v>
      </c>
      <c r="T90" s="1" t="s">
        <v>72</v>
      </c>
      <c r="U90" s="1" t="s">
        <v>97</v>
      </c>
      <c r="V90" s="1" t="s">
        <v>74</v>
      </c>
      <c r="W90" s="1" t="s">
        <v>73</v>
      </c>
      <c r="X90" s="1" t="s">
        <v>72</v>
      </c>
      <c r="Y90" s="1" t="s">
        <v>74</v>
      </c>
      <c r="Z90" s="1" t="s">
        <v>73</v>
      </c>
      <c r="AA90" s="1" t="s">
        <v>72</v>
      </c>
      <c r="AB90" s="1" t="s">
        <v>72</v>
      </c>
      <c r="AC90" s="1" t="s">
        <v>72</v>
      </c>
      <c r="AD90" s="1" t="s">
        <v>72</v>
      </c>
      <c r="AE90" s="1" t="s">
        <v>74</v>
      </c>
      <c r="AF90" s="1" t="s">
        <v>74</v>
      </c>
      <c r="AG90" s="1" t="s">
        <v>74</v>
      </c>
      <c r="AH90" s="1" t="s">
        <v>337</v>
      </c>
      <c r="AI90" s="1"/>
      <c r="AJ90" s="1" t="s">
        <v>77</v>
      </c>
      <c r="AK90" s="1" t="s">
        <v>142</v>
      </c>
      <c r="AL90" s="1" t="s">
        <v>76</v>
      </c>
      <c r="AM90" s="1" t="s">
        <v>76</v>
      </c>
      <c r="AN90" s="1" t="s">
        <v>102</v>
      </c>
      <c r="AO90" s="1" t="s">
        <v>94</v>
      </c>
      <c r="AP90" s="1" t="s">
        <v>76</v>
      </c>
      <c r="AQ90" s="1" t="s">
        <v>76</v>
      </c>
      <c r="AR90" s="1" t="s">
        <v>102</v>
      </c>
      <c r="AS90" s="1" t="s">
        <v>94</v>
      </c>
      <c r="AT90" s="1"/>
      <c r="AU90" s="1" t="s">
        <v>78</v>
      </c>
      <c r="AV90" s="1" t="s">
        <v>81</v>
      </c>
      <c r="AW90" s="1" t="s">
        <v>81</v>
      </c>
      <c r="AX90" s="1" t="s">
        <v>78</v>
      </c>
      <c r="AY90" s="1" t="s">
        <v>78</v>
      </c>
      <c r="AZ90" s="1" t="s">
        <v>78</v>
      </c>
      <c r="BA90" s="1" t="s">
        <v>81</v>
      </c>
      <c r="BB90" s="1" t="s">
        <v>78</v>
      </c>
      <c r="BC90" s="1" t="s">
        <v>81</v>
      </c>
      <c r="BD90" s="1" t="s">
        <v>78</v>
      </c>
      <c r="BH90" s="1" t="s">
        <v>84</v>
      </c>
      <c r="BK90" s="1" t="s">
        <v>97</v>
      </c>
      <c r="BL90" s="1"/>
      <c r="BM90" s="1" t="s">
        <v>82</v>
      </c>
      <c r="BQ90" s="1">
        <v>2</v>
      </c>
      <c r="BR90" s="1"/>
      <c r="BS90" s="1">
        <v>1</v>
      </c>
      <c r="BT90" s="1"/>
      <c r="BU90" s="1" t="s">
        <v>87</v>
      </c>
      <c r="BV90" s="1" t="s">
        <v>81</v>
      </c>
      <c r="BW90" s="1" t="s">
        <v>80</v>
      </c>
      <c r="BX90" s="1" t="s">
        <v>87</v>
      </c>
      <c r="BY90" s="1" t="s">
        <v>87</v>
      </c>
      <c r="BZ90" s="1" t="s">
        <v>87</v>
      </c>
      <c r="CA90" s="1" t="s">
        <v>81</v>
      </c>
      <c r="CB90" s="1" t="s">
        <v>81</v>
      </c>
      <c r="CC90" s="1" t="s">
        <v>81</v>
      </c>
      <c r="CF90" s="1" t="s">
        <v>80</v>
      </c>
    </row>
    <row r="91" spans="1:84" ht="12.75" x14ac:dyDescent="0.35">
      <c r="A91" s="2">
        <v>43123.501331608801</v>
      </c>
      <c r="B91" s="1" t="s">
        <v>65</v>
      </c>
      <c r="C91" s="1"/>
      <c r="D91" s="1" t="s">
        <v>279</v>
      </c>
      <c r="E91" s="1"/>
      <c r="F91" s="1" t="s">
        <v>67</v>
      </c>
      <c r="G91" s="1"/>
      <c r="H91" s="1" t="s">
        <v>68</v>
      </c>
      <c r="I91" s="1"/>
      <c r="J91" s="1" t="s">
        <v>128</v>
      </c>
      <c r="K91" s="1"/>
      <c r="L91" s="1" t="s">
        <v>94</v>
      </c>
      <c r="M91" s="1"/>
      <c r="N91" s="1"/>
      <c r="O91" s="1" t="s">
        <v>180</v>
      </c>
      <c r="P91" s="1"/>
      <c r="Q91" s="1" t="s">
        <v>73</v>
      </c>
      <c r="R91" s="1" t="s">
        <v>97</v>
      </c>
      <c r="S91" s="1" t="s">
        <v>72</v>
      </c>
      <c r="T91" s="1" t="s">
        <v>74</v>
      </c>
      <c r="U91" s="1" t="s">
        <v>97</v>
      </c>
      <c r="V91" s="1" t="s">
        <v>97</v>
      </c>
      <c r="W91" s="1" t="s">
        <v>72</v>
      </c>
      <c r="X91" s="1" t="s">
        <v>73</v>
      </c>
      <c r="Y91" s="1" t="s">
        <v>97</v>
      </c>
      <c r="Z91" s="1" t="s">
        <v>97</v>
      </c>
      <c r="AA91" s="1" t="s">
        <v>73</v>
      </c>
      <c r="AB91" s="1" t="s">
        <v>97</v>
      </c>
      <c r="AC91" s="1" t="s">
        <v>97</v>
      </c>
      <c r="AD91" s="1" t="s">
        <v>97</v>
      </c>
      <c r="AE91" s="1" t="s">
        <v>72</v>
      </c>
      <c r="AF91" s="1" t="s">
        <v>72</v>
      </c>
      <c r="AG91" s="1" t="s">
        <v>74</v>
      </c>
      <c r="AH91" s="1" t="s">
        <v>338</v>
      </c>
      <c r="AI91" s="1"/>
      <c r="AJ91" s="1" t="s">
        <v>76</v>
      </c>
      <c r="AK91" s="1" t="s">
        <v>76</v>
      </c>
      <c r="AL91" s="1" t="s">
        <v>76</v>
      </c>
      <c r="AM91" s="1" t="s">
        <v>76</v>
      </c>
      <c r="AN91" s="1" t="s">
        <v>76</v>
      </c>
      <c r="AO91" s="1" t="s">
        <v>76</v>
      </c>
      <c r="AP91" s="1" t="s">
        <v>76</v>
      </c>
      <c r="AQ91" s="1" t="s">
        <v>76</v>
      </c>
      <c r="AR91" s="1" t="s">
        <v>76</v>
      </c>
      <c r="AS91" s="1" t="s">
        <v>76</v>
      </c>
      <c r="AT91" s="1"/>
      <c r="AU91" s="1" t="s">
        <v>78</v>
      </c>
      <c r="AV91" s="1" t="s">
        <v>78</v>
      </c>
      <c r="AW91" s="1" t="s">
        <v>78</v>
      </c>
      <c r="AX91" s="1" t="s">
        <v>78</v>
      </c>
      <c r="AY91" s="1" t="s">
        <v>78</v>
      </c>
      <c r="AZ91" s="1" t="s">
        <v>78</v>
      </c>
      <c r="BA91" s="1" t="s">
        <v>78</v>
      </c>
      <c r="BB91" s="1" t="s">
        <v>78</v>
      </c>
      <c r="BC91" s="1" t="s">
        <v>78</v>
      </c>
      <c r="BD91" s="1" t="s">
        <v>78</v>
      </c>
      <c r="BE91" s="1" t="s">
        <v>339</v>
      </c>
      <c r="BF91" s="1" t="s">
        <v>340</v>
      </c>
      <c r="BG91" s="1"/>
      <c r="BH91" s="1" t="s">
        <v>84</v>
      </c>
      <c r="BI91" s="1" t="s">
        <v>341</v>
      </c>
      <c r="BJ91" s="1"/>
      <c r="BK91" s="1" t="s">
        <v>84</v>
      </c>
      <c r="BL91" s="1"/>
      <c r="BM91" s="1" t="s">
        <v>97</v>
      </c>
      <c r="BQ91" s="1">
        <v>1</v>
      </c>
      <c r="BR91" s="1"/>
      <c r="BS91" s="1">
        <v>1</v>
      </c>
      <c r="BT91" s="1"/>
      <c r="BU91" s="1" t="s">
        <v>87</v>
      </c>
      <c r="BV91" s="1" t="s">
        <v>87</v>
      </c>
      <c r="BW91" s="1" t="s">
        <v>97</v>
      </c>
      <c r="BX91" s="1" t="s">
        <v>87</v>
      </c>
      <c r="BY91" s="1" t="s">
        <v>87</v>
      </c>
      <c r="BZ91" s="1" t="s">
        <v>87</v>
      </c>
      <c r="CA91" s="1" t="s">
        <v>87</v>
      </c>
      <c r="CB91" s="1" t="s">
        <v>86</v>
      </c>
      <c r="CC91" s="1" t="s">
        <v>81</v>
      </c>
      <c r="CD91" s="1" t="s">
        <v>342</v>
      </c>
      <c r="CE91" s="1"/>
      <c r="CF91" s="1" t="s">
        <v>80</v>
      </c>
    </row>
    <row r="92" spans="1:84" ht="12.75" x14ac:dyDescent="0.35">
      <c r="A92" s="2">
        <v>43123.564845069443</v>
      </c>
      <c r="B92" s="1" t="s">
        <v>65</v>
      </c>
      <c r="C92" s="1"/>
      <c r="D92" s="1" t="s">
        <v>66</v>
      </c>
      <c r="E92" s="1"/>
      <c r="F92" s="1" t="s">
        <v>67</v>
      </c>
      <c r="G92" s="1"/>
      <c r="H92" s="1" t="s">
        <v>68</v>
      </c>
      <c r="I92" s="1"/>
      <c r="J92" s="1" t="s">
        <v>168</v>
      </c>
      <c r="K92" s="1"/>
      <c r="L92" s="1" t="s">
        <v>77</v>
      </c>
      <c r="M92" s="1"/>
      <c r="N92" s="1"/>
      <c r="Q92" s="1" t="s">
        <v>74</v>
      </c>
      <c r="R92" s="1" t="s">
        <v>74</v>
      </c>
      <c r="S92" s="1" t="s">
        <v>74</v>
      </c>
      <c r="T92" s="1" t="s">
        <v>72</v>
      </c>
      <c r="U92" s="1" t="s">
        <v>97</v>
      </c>
      <c r="V92" s="1" t="s">
        <v>97</v>
      </c>
      <c r="W92" s="1" t="s">
        <v>72</v>
      </c>
      <c r="X92" s="1" t="s">
        <v>72</v>
      </c>
      <c r="Y92" s="1" t="s">
        <v>72</v>
      </c>
      <c r="Z92" s="1" t="s">
        <v>72</v>
      </c>
      <c r="AA92" s="1" t="s">
        <v>72</v>
      </c>
      <c r="AB92" s="1" t="s">
        <v>74</v>
      </c>
      <c r="AC92" s="1" t="s">
        <v>74</v>
      </c>
      <c r="AD92" s="1" t="s">
        <v>97</v>
      </c>
      <c r="AE92" s="1" t="s">
        <v>74</v>
      </c>
      <c r="AF92" s="1" t="s">
        <v>74</v>
      </c>
      <c r="AJ92" s="1" t="s">
        <v>142</v>
      </c>
      <c r="AK92" s="1" t="s">
        <v>76</v>
      </c>
      <c r="AL92" s="1" t="s">
        <v>76</v>
      </c>
      <c r="AM92" s="1" t="s">
        <v>76</v>
      </c>
      <c r="AN92" s="1" t="s">
        <v>93</v>
      </c>
      <c r="AO92" s="1" t="s">
        <v>76</v>
      </c>
      <c r="AP92" s="1" t="s">
        <v>76</v>
      </c>
      <c r="AQ92" s="1" t="s">
        <v>76</v>
      </c>
      <c r="AR92" s="1" t="s">
        <v>76</v>
      </c>
      <c r="AS92" s="1" t="s">
        <v>76</v>
      </c>
      <c r="AT92" s="1"/>
      <c r="AU92" s="1" t="s">
        <v>78</v>
      </c>
      <c r="AV92" s="1" t="s">
        <v>81</v>
      </c>
      <c r="AW92" s="1" t="s">
        <v>81</v>
      </c>
      <c r="AX92" s="1" t="s">
        <v>81</v>
      </c>
      <c r="AY92" s="1" t="s">
        <v>78</v>
      </c>
      <c r="AZ92" s="1" t="s">
        <v>81</v>
      </c>
      <c r="BA92" s="1" t="s">
        <v>81</v>
      </c>
      <c r="BB92" s="1" t="s">
        <v>81</v>
      </c>
      <c r="BC92" s="1" t="s">
        <v>81</v>
      </c>
      <c r="BD92" s="1" t="s">
        <v>81</v>
      </c>
      <c r="BH92" s="1" t="s">
        <v>84</v>
      </c>
      <c r="BI92" s="1" t="s">
        <v>343</v>
      </c>
      <c r="BJ92" s="1"/>
      <c r="BK92" s="1" t="s">
        <v>84</v>
      </c>
      <c r="BL92" s="1"/>
      <c r="BM92" s="1" t="s">
        <v>82</v>
      </c>
      <c r="BQ92" s="1">
        <v>1</v>
      </c>
      <c r="BR92" s="1"/>
      <c r="BS92" s="1">
        <v>3</v>
      </c>
      <c r="BT92" s="1"/>
      <c r="BU92" s="1" t="s">
        <v>81</v>
      </c>
      <c r="BV92" s="1" t="s">
        <v>81</v>
      </c>
      <c r="BW92" s="1" t="s">
        <v>81</v>
      </c>
      <c r="BX92" s="1" t="s">
        <v>81</v>
      </c>
      <c r="BY92" s="1" t="s">
        <v>87</v>
      </c>
      <c r="BZ92" s="1" t="s">
        <v>87</v>
      </c>
      <c r="CA92" s="1" t="s">
        <v>81</v>
      </c>
      <c r="CB92" s="1" t="s">
        <v>81</v>
      </c>
      <c r="CC92" s="1" t="s">
        <v>81</v>
      </c>
      <c r="CD92" s="1" t="s">
        <v>344</v>
      </c>
      <c r="CE92" s="1"/>
      <c r="CF92" s="1" t="s">
        <v>86</v>
      </c>
    </row>
    <row r="93" spans="1:84" ht="12.75" x14ac:dyDescent="0.35">
      <c r="A93" s="2">
        <v>43123.59684189815</v>
      </c>
      <c r="B93" s="1" t="s">
        <v>65</v>
      </c>
      <c r="C93" s="1"/>
      <c r="D93" s="1" t="s">
        <v>107</v>
      </c>
      <c r="E93" s="1"/>
      <c r="F93" s="1" t="s">
        <v>345</v>
      </c>
      <c r="G93" s="1"/>
      <c r="H93" s="1" t="s">
        <v>68</v>
      </c>
      <c r="I93" s="1"/>
      <c r="J93" s="1" t="s">
        <v>69</v>
      </c>
      <c r="K93" s="1"/>
      <c r="L93" s="1" t="s">
        <v>70</v>
      </c>
      <c r="M93" s="1"/>
      <c r="N93" s="1"/>
      <c r="O93" s="1" t="s">
        <v>91</v>
      </c>
      <c r="P93" s="1"/>
      <c r="Q93" s="1" t="s">
        <v>72</v>
      </c>
      <c r="R93" s="1" t="s">
        <v>74</v>
      </c>
      <c r="S93" s="1" t="s">
        <v>73</v>
      </c>
      <c r="T93" s="1" t="s">
        <v>72</v>
      </c>
      <c r="U93" s="1" t="s">
        <v>97</v>
      </c>
      <c r="V93" s="1" t="s">
        <v>97</v>
      </c>
      <c r="W93" s="1" t="s">
        <v>73</v>
      </c>
      <c r="X93" s="1" t="s">
        <v>73</v>
      </c>
      <c r="Y93" s="1" t="s">
        <v>73</v>
      </c>
      <c r="Z93" s="1" t="s">
        <v>73</v>
      </c>
      <c r="AA93" s="1" t="s">
        <v>73</v>
      </c>
      <c r="AB93" s="1" t="s">
        <v>74</v>
      </c>
      <c r="AC93" s="1" t="s">
        <v>97</v>
      </c>
      <c r="AD93" s="1" t="s">
        <v>72</v>
      </c>
      <c r="AE93" s="1" t="s">
        <v>74</v>
      </c>
      <c r="AF93" s="1" t="s">
        <v>74</v>
      </c>
      <c r="AJ93" s="1" t="s">
        <v>76</v>
      </c>
      <c r="AK93" s="1" t="s">
        <v>76</v>
      </c>
      <c r="AL93" s="1" t="s">
        <v>76</v>
      </c>
      <c r="AM93" s="1" t="s">
        <v>76</v>
      </c>
      <c r="AN93" s="1" t="s">
        <v>107</v>
      </c>
      <c r="AO93" s="1" t="s">
        <v>76</v>
      </c>
      <c r="AP93" s="1" t="s">
        <v>76</v>
      </c>
      <c r="AQ93" s="1" t="s">
        <v>107</v>
      </c>
      <c r="AR93" s="1" t="s">
        <v>76</v>
      </c>
      <c r="AS93" s="1" t="s">
        <v>107</v>
      </c>
      <c r="AT93" s="1"/>
      <c r="AU93" s="1" t="s">
        <v>80</v>
      </c>
      <c r="AV93" s="1" t="s">
        <v>79</v>
      </c>
      <c r="AW93" s="1" t="s">
        <v>97</v>
      </c>
      <c r="AX93" s="1" t="s">
        <v>81</v>
      </c>
      <c r="AY93" s="1" t="s">
        <v>81</v>
      </c>
      <c r="AZ93" s="1" t="s">
        <v>81</v>
      </c>
      <c r="BA93" s="1" t="s">
        <v>86</v>
      </c>
      <c r="BB93" s="1" t="s">
        <v>86</v>
      </c>
      <c r="BC93" s="1" t="s">
        <v>86</v>
      </c>
      <c r="BD93" s="1" t="s">
        <v>78</v>
      </c>
      <c r="BE93" s="1" t="s">
        <v>346</v>
      </c>
      <c r="BF93" s="1" t="s">
        <v>347</v>
      </c>
      <c r="BG93" s="1"/>
      <c r="BH93" s="1" t="s">
        <v>84</v>
      </c>
      <c r="BI93" s="1" t="s">
        <v>348</v>
      </c>
      <c r="BJ93" s="1"/>
      <c r="BK93" s="1" t="s">
        <v>84</v>
      </c>
      <c r="BL93" s="1"/>
      <c r="BM93" s="1" t="s">
        <v>97</v>
      </c>
      <c r="BN93" s="1" t="s">
        <v>349</v>
      </c>
      <c r="BO93" s="1"/>
      <c r="BP93" s="1"/>
      <c r="BU93" s="1" t="s">
        <v>87</v>
      </c>
      <c r="BV93" s="1" t="s">
        <v>87</v>
      </c>
      <c r="BW93" s="1" t="s">
        <v>87</v>
      </c>
      <c r="BX93" s="1" t="s">
        <v>87</v>
      </c>
      <c r="BY93" s="1" t="s">
        <v>87</v>
      </c>
      <c r="BZ93" s="1" t="s">
        <v>87</v>
      </c>
      <c r="CA93" s="1" t="s">
        <v>87</v>
      </c>
      <c r="CB93" s="1" t="s">
        <v>87</v>
      </c>
      <c r="CC93" s="1" t="s">
        <v>87</v>
      </c>
      <c r="CD93" s="1" t="s">
        <v>350</v>
      </c>
      <c r="CE93" s="1"/>
      <c r="CF93" s="1" t="s">
        <v>79</v>
      </c>
    </row>
    <row r="94" spans="1:84" ht="12.75" x14ac:dyDescent="0.35">
      <c r="A94" s="2">
        <v>43123.620798460644</v>
      </c>
      <c r="B94" s="1" t="s">
        <v>65</v>
      </c>
      <c r="C94" s="1"/>
      <c r="D94" s="1" t="s">
        <v>167</v>
      </c>
      <c r="E94" s="1"/>
      <c r="F94" s="1" t="s">
        <v>67</v>
      </c>
      <c r="G94" s="1"/>
      <c r="H94" s="1" t="s">
        <v>68</v>
      </c>
      <c r="I94" s="1"/>
      <c r="J94" s="1" t="s">
        <v>69</v>
      </c>
      <c r="K94" s="1"/>
      <c r="L94" s="1" t="s">
        <v>94</v>
      </c>
      <c r="M94" s="1"/>
      <c r="N94" s="1"/>
      <c r="O94" s="1" t="s">
        <v>124</v>
      </c>
      <c r="P94" s="1"/>
      <c r="Q94" s="1" t="s">
        <v>74</v>
      </c>
      <c r="R94" s="1" t="s">
        <v>72</v>
      </c>
      <c r="S94" s="1" t="s">
        <v>72</v>
      </c>
      <c r="T94" s="1" t="s">
        <v>74</v>
      </c>
      <c r="U94" s="1" t="s">
        <v>74</v>
      </c>
      <c r="V94" s="1" t="s">
        <v>74</v>
      </c>
      <c r="W94" s="1" t="s">
        <v>72</v>
      </c>
      <c r="X94" s="1" t="s">
        <v>73</v>
      </c>
      <c r="Y94" s="1" t="s">
        <v>73</v>
      </c>
      <c r="Z94" s="1" t="s">
        <v>73</v>
      </c>
      <c r="AA94" s="1" t="s">
        <v>74</v>
      </c>
      <c r="AB94" s="1" t="s">
        <v>74</v>
      </c>
      <c r="AC94" s="1" t="s">
        <v>74</v>
      </c>
      <c r="AD94" s="1" t="s">
        <v>72</v>
      </c>
      <c r="AE94" s="1" t="s">
        <v>74</v>
      </c>
      <c r="AF94" s="1" t="s">
        <v>74</v>
      </c>
      <c r="AJ94" s="1" t="s">
        <v>93</v>
      </c>
      <c r="AK94" s="1" t="s">
        <v>93</v>
      </c>
      <c r="AL94" s="1" t="s">
        <v>76</v>
      </c>
      <c r="AM94" s="1" t="s">
        <v>76</v>
      </c>
      <c r="AN94" s="1" t="s">
        <v>102</v>
      </c>
      <c r="AO94" s="1" t="s">
        <v>93</v>
      </c>
      <c r="AP94" s="1" t="s">
        <v>93</v>
      </c>
      <c r="AQ94" s="1" t="s">
        <v>76</v>
      </c>
      <c r="AR94" s="1" t="s">
        <v>93</v>
      </c>
      <c r="AS94" s="1" t="s">
        <v>76</v>
      </c>
      <c r="AT94" s="1"/>
      <c r="AU94" s="1" t="s">
        <v>78</v>
      </c>
      <c r="AV94" s="1" t="s">
        <v>80</v>
      </c>
      <c r="AW94" s="1" t="s">
        <v>81</v>
      </c>
      <c r="AX94" s="1" t="s">
        <v>81</v>
      </c>
      <c r="AY94" s="1" t="s">
        <v>78</v>
      </c>
      <c r="AZ94" s="1" t="s">
        <v>81</v>
      </c>
      <c r="BA94" s="1" t="s">
        <v>81</v>
      </c>
      <c r="BB94" s="1" t="s">
        <v>80</v>
      </c>
      <c r="BC94" s="1" t="s">
        <v>81</v>
      </c>
      <c r="BD94" s="1" t="s">
        <v>78</v>
      </c>
      <c r="BF94" s="1" t="s">
        <v>351</v>
      </c>
      <c r="BG94" s="1"/>
      <c r="BH94" s="1" t="s">
        <v>84</v>
      </c>
      <c r="BI94" s="1" t="s">
        <v>352</v>
      </c>
      <c r="BJ94" s="1"/>
      <c r="BK94" s="1" t="s">
        <v>84</v>
      </c>
      <c r="BL94" s="1"/>
      <c r="BM94" s="1" t="s">
        <v>82</v>
      </c>
      <c r="BQ94" s="1">
        <v>1</v>
      </c>
      <c r="BR94" s="1"/>
      <c r="BS94" s="1">
        <v>2</v>
      </c>
      <c r="BT94" s="1"/>
      <c r="BU94" s="1" t="s">
        <v>87</v>
      </c>
      <c r="BV94" s="1" t="s">
        <v>81</v>
      </c>
      <c r="BW94" s="1" t="s">
        <v>81</v>
      </c>
      <c r="BX94" s="1" t="s">
        <v>81</v>
      </c>
      <c r="BY94" s="1" t="s">
        <v>87</v>
      </c>
      <c r="BZ94" s="1" t="s">
        <v>87</v>
      </c>
      <c r="CA94" s="1" t="s">
        <v>81</v>
      </c>
      <c r="CB94" s="1" t="s">
        <v>79</v>
      </c>
      <c r="CC94" s="1" t="s">
        <v>79</v>
      </c>
      <c r="CD94" s="1" t="s">
        <v>353</v>
      </c>
      <c r="CE94" s="1"/>
      <c r="CF94" s="1" t="s">
        <v>80</v>
      </c>
    </row>
    <row r="95" spans="1:84" ht="12.75" x14ac:dyDescent="0.35">
      <c r="A95" s="2">
        <v>43123.659396238421</v>
      </c>
      <c r="B95" s="1" t="s">
        <v>65</v>
      </c>
      <c r="C95" s="1"/>
      <c r="D95" s="1" t="s">
        <v>66</v>
      </c>
      <c r="E95" s="1"/>
      <c r="F95" s="1" t="s">
        <v>67</v>
      </c>
      <c r="G95" s="1"/>
      <c r="H95" s="1" t="s">
        <v>68</v>
      </c>
      <c r="I95" s="1"/>
      <c r="J95" s="1" t="s">
        <v>128</v>
      </c>
      <c r="K95" s="1"/>
      <c r="L95" s="1" t="s">
        <v>77</v>
      </c>
      <c r="M95" s="1"/>
      <c r="N95" s="1"/>
      <c r="O95" s="1" t="s">
        <v>91</v>
      </c>
      <c r="P95" s="1"/>
      <c r="Q95" s="1" t="s">
        <v>72</v>
      </c>
      <c r="R95" s="1" t="s">
        <v>74</v>
      </c>
      <c r="S95" s="1" t="s">
        <v>73</v>
      </c>
      <c r="T95" s="1" t="s">
        <v>74</v>
      </c>
      <c r="U95" s="1" t="s">
        <v>97</v>
      </c>
      <c r="V95" s="1" t="s">
        <v>97</v>
      </c>
      <c r="W95" s="1" t="s">
        <v>73</v>
      </c>
      <c r="X95" s="1" t="s">
        <v>73</v>
      </c>
      <c r="Y95" s="1" t="s">
        <v>74</v>
      </c>
      <c r="Z95" s="1" t="s">
        <v>72</v>
      </c>
      <c r="AA95" s="1" t="s">
        <v>72</v>
      </c>
      <c r="AB95" s="1" t="s">
        <v>72</v>
      </c>
      <c r="AC95" s="1" t="s">
        <v>74</v>
      </c>
      <c r="AD95" s="1" t="s">
        <v>97</v>
      </c>
      <c r="AE95" s="1" t="s">
        <v>74</v>
      </c>
      <c r="AF95" s="1" t="s">
        <v>74</v>
      </c>
      <c r="AG95" s="1" t="s">
        <v>97</v>
      </c>
      <c r="AK95" s="1" t="s">
        <v>77</v>
      </c>
      <c r="AN95" s="1" t="s">
        <v>94</v>
      </c>
      <c r="AO95" s="1" t="s">
        <v>94</v>
      </c>
      <c r="AU95" s="1" t="s">
        <v>78</v>
      </c>
      <c r="AV95" s="1" t="s">
        <v>78</v>
      </c>
      <c r="AW95" s="1" t="s">
        <v>80</v>
      </c>
      <c r="AX95" s="1" t="s">
        <v>80</v>
      </c>
      <c r="AY95" s="1" t="s">
        <v>78</v>
      </c>
      <c r="AZ95" s="1" t="s">
        <v>78</v>
      </c>
      <c r="BA95" s="1" t="s">
        <v>78</v>
      </c>
      <c r="BB95" s="1" t="s">
        <v>80</v>
      </c>
      <c r="BC95" s="1" t="s">
        <v>81</v>
      </c>
      <c r="BD95" s="1" t="s">
        <v>81</v>
      </c>
      <c r="BH95" s="1" t="s">
        <v>84</v>
      </c>
      <c r="BI95" s="1" t="s">
        <v>354</v>
      </c>
      <c r="BJ95" s="1"/>
      <c r="BK95" s="1" t="s">
        <v>84</v>
      </c>
      <c r="BL95" s="1"/>
      <c r="BM95" s="1" t="s">
        <v>82</v>
      </c>
      <c r="BQ95" s="1">
        <v>2</v>
      </c>
      <c r="BR95" s="1"/>
      <c r="BS95" s="1">
        <v>1</v>
      </c>
      <c r="BT95" s="1"/>
      <c r="BU95" s="1" t="s">
        <v>87</v>
      </c>
      <c r="BV95" s="1" t="s">
        <v>87</v>
      </c>
      <c r="BW95" s="1" t="s">
        <v>87</v>
      </c>
      <c r="BX95" s="1" t="s">
        <v>87</v>
      </c>
      <c r="BY95" s="1" t="s">
        <v>87</v>
      </c>
      <c r="BZ95" s="1" t="s">
        <v>87</v>
      </c>
      <c r="CA95" s="1" t="s">
        <v>81</v>
      </c>
      <c r="CB95" s="1" t="s">
        <v>81</v>
      </c>
      <c r="CC95" s="1" t="s">
        <v>80</v>
      </c>
      <c r="CF95" s="1" t="s">
        <v>79</v>
      </c>
    </row>
    <row r="96" spans="1:84" ht="12.75" x14ac:dyDescent="0.35">
      <c r="A96" s="2">
        <v>43123.742956643517</v>
      </c>
      <c r="B96" s="1" t="s">
        <v>65</v>
      </c>
      <c r="C96" s="1"/>
      <c r="D96" s="1" t="s">
        <v>100</v>
      </c>
      <c r="E96" s="1"/>
      <c r="F96" s="1" t="s">
        <v>67</v>
      </c>
      <c r="G96" s="1"/>
      <c r="H96" s="1" t="s">
        <v>68</v>
      </c>
      <c r="I96" s="1"/>
      <c r="J96" s="1" t="s">
        <v>101</v>
      </c>
      <c r="K96" s="1"/>
      <c r="L96" s="1" t="s">
        <v>77</v>
      </c>
      <c r="M96" s="1"/>
      <c r="N96" s="1"/>
      <c r="O96" s="1" t="s">
        <v>91</v>
      </c>
      <c r="P96" s="1"/>
      <c r="AJ96" s="1" t="s">
        <v>93</v>
      </c>
      <c r="AK96" s="1" t="s">
        <v>76</v>
      </c>
      <c r="AL96" s="1" t="s">
        <v>76</v>
      </c>
      <c r="AM96" s="1" t="s">
        <v>93</v>
      </c>
      <c r="AN96" s="1" t="s">
        <v>93</v>
      </c>
      <c r="AO96" s="1" t="s">
        <v>76</v>
      </c>
      <c r="AP96" s="1" t="s">
        <v>76</v>
      </c>
      <c r="AQ96" s="1" t="s">
        <v>76</v>
      </c>
      <c r="AR96" s="1" t="s">
        <v>76</v>
      </c>
      <c r="AS96" s="1" t="s">
        <v>76</v>
      </c>
      <c r="AT96" s="1"/>
      <c r="AU96" s="1" t="s">
        <v>78</v>
      </c>
      <c r="AV96" s="1" t="s">
        <v>78</v>
      </c>
      <c r="AW96" s="1" t="s">
        <v>78</v>
      </c>
      <c r="AX96" s="1" t="s">
        <v>78</v>
      </c>
      <c r="AY96" s="1" t="s">
        <v>78</v>
      </c>
      <c r="AZ96" s="1" t="s">
        <v>78</v>
      </c>
      <c r="BA96" s="1" t="s">
        <v>97</v>
      </c>
      <c r="BB96" s="1" t="s">
        <v>78</v>
      </c>
      <c r="BC96" s="1" t="s">
        <v>78</v>
      </c>
      <c r="BD96" s="1" t="s">
        <v>78</v>
      </c>
      <c r="BH96" s="1" t="s">
        <v>84</v>
      </c>
      <c r="BK96" s="1" t="s">
        <v>84</v>
      </c>
      <c r="BL96" s="1"/>
      <c r="BM96" s="1" t="s">
        <v>97</v>
      </c>
      <c r="BQ96" s="1">
        <v>7</v>
      </c>
      <c r="BR96" s="1"/>
      <c r="BS96" s="1">
        <v>3</v>
      </c>
      <c r="BT96" s="1"/>
      <c r="BU96" s="1" t="s">
        <v>87</v>
      </c>
      <c r="BV96" s="1" t="s">
        <v>87</v>
      </c>
      <c r="BW96" s="1" t="s">
        <v>87</v>
      </c>
      <c r="BX96" s="1" t="s">
        <v>87</v>
      </c>
      <c r="BY96" s="1" t="s">
        <v>87</v>
      </c>
      <c r="BZ96" s="1" t="s">
        <v>87</v>
      </c>
      <c r="CA96" s="1" t="s">
        <v>87</v>
      </c>
      <c r="CB96" s="1" t="s">
        <v>87</v>
      </c>
      <c r="CC96" s="1" t="s">
        <v>87</v>
      </c>
      <c r="CF96" s="1" t="s">
        <v>86</v>
      </c>
    </row>
    <row r="97" spans="1:84" ht="12.75" x14ac:dyDescent="0.35">
      <c r="A97" s="2">
        <v>43123.793314374998</v>
      </c>
      <c r="B97" s="1" t="s">
        <v>65</v>
      </c>
      <c r="C97" s="1"/>
      <c r="D97" s="1" t="s">
        <v>100</v>
      </c>
      <c r="E97" s="1"/>
      <c r="F97" s="1" t="s">
        <v>67</v>
      </c>
      <c r="G97" s="1"/>
      <c r="H97" s="1" t="s">
        <v>68</v>
      </c>
      <c r="I97" s="1"/>
      <c r="J97" s="1" t="s">
        <v>101</v>
      </c>
      <c r="K97" s="1"/>
      <c r="L97" s="1" t="s">
        <v>94</v>
      </c>
      <c r="M97" s="1"/>
      <c r="N97" s="1"/>
      <c r="O97" s="1" t="s">
        <v>91</v>
      </c>
      <c r="P97" s="1"/>
      <c r="Q97" s="1" t="s">
        <v>74</v>
      </c>
      <c r="R97" s="1" t="s">
        <v>74</v>
      </c>
      <c r="S97" s="1" t="s">
        <v>72</v>
      </c>
      <c r="T97" s="1" t="s">
        <v>74</v>
      </c>
      <c r="U97" s="1" t="s">
        <v>74</v>
      </c>
      <c r="V97" s="1" t="s">
        <v>74</v>
      </c>
      <c r="W97" s="1" t="s">
        <v>97</v>
      </c>
      <c r="X97" s="1" t="s">
        <v>73</v>
      </c>
      <c r="Y97" s="1" t="s">
        <v>74</v>
      </c>
      <c r="Z97" s="1" t="s">
        <v>74</v>
      </c>
      <c r="AA97" s="1" t="s">
        <v>74</v>
      </c>
      <c r="AB97" s="1" t="s">
        <v>74</v>
      </c>
      <c r="AC97" s="1" t="s">
        <v>74</v>
      </c>
      <c r="AD97" s="1" t="s">
        <v>97</v>
      </c>
      <c r="AE97" s="1" t="s">
        <v>72</v>
      </c>
      <c r="AF97" s="1" t="s">
        <v>74</v>
      </c>
      <c r="AG97" s="1" t="s">
        <v>74</v>
      </c>
      <c r="AH97" s="1" t="s">
        <v>355</v>
      </c>
      <c r="AI97" s="1"/>
      <c r="AM97" s="1" t="s">
        <v>94</v>
      </c>
      <c r="AR97" s="1" t="s">
        <v>94</v>
      </c>
      <c r="AU97" s="1" t="s">
        <v>78</v>
      </c>
      <c r="AV97" s="1" t="s">
        <v>79</v>
      </c>
      <c r="AW97" s="1" t="s">
        <v>78</v>
      </c>
      <c r="AX97" s="1" t="s">
        <v>81</v>
      </c>
      <c r="AY97" s="1" t="s">
        <v>78</v>
      </c>
      <c r="AZ97" s="1" t="s">
        <v>78</v>
      </c>
      <c r="BA97" s="1" t="s">
        <v>78</v>
      </c>
      <c r="BB97" s="1" t="s">
        <v>81</v>
      </c>
      <c r="BC97" s="1" t="s">
        <v>80</v>
      </c>
      <c r="BD97" s="1" t="s">
        <v>80</v>
      </c>
      <c r="BE97" s="1" t="s">
        <v>356</v>
      </c>
      <c r="BF97" s="1" t="s">
        <v>357</v>
      </c>
      <c r="BG97" s="1"/>
      <c r="BH97" s="1" t="s">
        <v>84</v>
      </c>
      <c r="BI97" s="1" t="s">
        <v>358</v>
      </c>
      <c r="BJ97" s="1"/>
      <c r="BK97" s="1" t="s">
        <v>84</v>
      </c>
      <c r="BL97" s="1"/>
      <c r="BM97" s="1" t="s">
        <v>84</v>
      </c>
      <c r="BN97" s="1" t="s">
        <v>359</v>
      </c>
      <c r="BO97" s="1"/>
      <c r="BP97" s="1"/>
      <c r="BQ97" s="1">
        <v>5</v>
      </c>
      <c r="BR97" s="1"/>
      <c r="BS97" s="1">
        <v>2</v>
      </c>
      <c r="BT97" s="1"/>
      <c r="BU97" s="1" t="s">
        <v>87</v>
      </c>
      <c r="BV97" s="1" t="s">
        <v>87</v>
      </c>
      <c r="BW97" s="1" t="s">
        <v>80</v>
      </c>
      <c r="BX97" s="1" t="s">
        <v>87</v>
      </c>
      <c r="BY97" s="1" t="s">
        <v>87</v>
      </c>
      <c r="BZ97" s="1" t="s">
        <v>87</v>
      </c>
      <c r="CA97" s="1" t="s">
        <v>87</v>
      </c>
      <c r="CB97" s="1" t="s">
        <v>81</v>
      </c>
      <c r="CC97" s="1" t="s">
        <v>80</v>
      </c>
      <c r="CD97" s="1" t="s">
        <v>360</v>
      </c>
      <c r="CE97" s="1"/>
      <c r="CF97" s="1" t="s">
        <v>80</v>
      </c>
    </row>
    <row r="98" spans="1:84" ht="12.75" x14ac:dyDescent="0.35">
      <c r="A98" s="2">
        <v>43123.971809895833</v>
      </c>
      <c r="B98" s="1" t="s">
        <v>65</v>
      </c>
      <c r="C98" s="1"/>
      <c r="D98" s="1" t="s">
        <v>66</v>
      </c>
      <c r="E98" s="1"/>
      <c r="F98" s="1" t="s">
        <v>67</v>
      </c>
      <c r="G98" s="1"/>
      <c r="H98" s="1" t="s">
        <v>68</v>
      </c>
      <c r="I98" s="1"/>
      <c r="J98" s="1" t="s">
        <v>69</v>
      </c>
      <c r="K98" s="1"/>
      <c r="L98" s="1" t="s">
        <v>77</v>
      </c>
      <c r="M98" s="1"/>
      <c r="N98" s="1"/>
      <c r="O98" s="1" t="s">
        <v>124</v>
      </c>
      <c r="P98" s="1"/>
      <c r="Q98" s="1" t="s">
        <v>72</v>
      </c>
      <c r="R98" s="1" t="s">
        <v>72</v>
      </c>
      <c r="S98" s="1" t="s">
        <v>74</v>
      </c>
      <c r="T98" s="1" t="s">
        <v>74</v>
      </c>
      <c r="U98" s="1" t="s">
        <v>72</v>
      </c>
      <c r="V98" s="1" t="s">
        <v>74</v>
      </c>
      <c r="W98" s="1" t="s">
        <v>72</v>
      </c>
      <c r="X98" s="1" t="s">
        <v>72</v>
      </c>
      <c r="Y98" s="1" t="s">
        <v>72</v>
      </c>
      <c r="Z98" s="1" t="s">
        <v>72</v>
      </c>
      <c r="AA98" s="1" t="s">
        <v>72</v>
      </c>
      <c r="AB98" s="1" t="s">
        <v>74</v>
      </c>
      <c r="AC98" s="1" t="s">
        <v>74</v>
      </c>
      <c r="AD98" s="1" t="s">
        <v>73</v>
      </c>
      <c r="AE98" s="1" t="s">
        <v>74</v>
      </c>
      <c r="AF98" s="1" t="s">
        <v>72</v>
      </c>
      <c r="AJ98" s="1" t="s">
        <v>93</v>
      </c>
      <c r="AK98" s="1" t="s">
        <v>76</v>
      </c>
      <c r="AL98" s="1" t="s">
        <v>76</v>
      </c>
      <c r="AM98" s="1" t="s">
        <v>93</v>
      </c>
      <c r="AN98" s="1" t="s">
        <v>93</v>
      </c>
      <c r="AO98" s="1" t="s">
        <v>76</v>
      </c>
      <c r="AP98" s="1" t="s">
        <v>76</v>
      </c>
      <c r="AQ98" s="1" t="s">
        <v>76</v>
      </c>
      <c r="AR98" s="1" t="s">
        <v>93</v>
      </c>
      <c r="AS98" s="1" t="s">
        <v>94</v>
      </c>
      <c r="AT98" s="1"/>
      <c r="AU98" s="1" t="s">
        <v>81</v>
      </c>
      <c r="AV98" s="1" t="s">
        <v>79</v>
      </c>
      <c r="AW98" s="1" t="s">
        <v>81</v>
      </c>
      <c r="AX98" s="1" t="s">
        <v>81</v>
      </c>
      <c r="AY98" s="1" t="s">
        <v>78</v>
      </c>
      <c r="AZ98" s="1" t="s">
        <v>78</v>
      </c>
      <c r="BA98" s="1" t="s">
        <v>81</v>
      </c>
      <c r="BB98" s="1" t="s">
        <v>81</v>
      </c>
      <c r="BC98" s="1" t="s">
        <v>81</v>
      </c>
      <c r="BD98" s="1" t="s">
        <v>78</v>
      </c>
      <c r="BE98" s="1" t="s">
        <v>361</v>
      </c>
      <c r="BF98" s="1" t="s">
        <v>362</v>
      </c>
      <c r="BG98" s="1"/>
      <c r="BH98" s="1" t="s">
        <v>84</v>
      </c>
      <c r="BI98" s="1" t="s">
        <v>363</v>
      </c>
      <c r="BJ98" s="1"/>
      <c r="BK98" s="1" t="s">
        <v>84</v>
      </c>
      <c r="BL98" s="1"/>
      <c r="BM98" s="1" t="s">
        <v>82</v>
      </c>
      <c r="BQ98" s="1">
        <v>3</v>
      </c>
      <c r="BR98" s="1"/>
      <c r="BS98" s="1">
        <v>3</v>
      </c>
      <c r="BT98" s="1"/>
      <c r="BU98" s="1" t="s">
        <v>81</v>
      </c>
      <c r="BV98" s="1" t="s">
        <v>81</v>
      </c>
      <c r="BW98" s="1" t="s">
        <v>86</v>
      </c>
      <c r="BX98" s="1" t="s">
        <v>87</v>
      </c>
      <c r="BY98" s="1" t="s">
        <v>87</v>
      </c>
      <c r="BZ98" s="1" t="s">
        <v>87</v>
      </c>
      <c r="CA98" s="1" t="s">
        <v>86</v>
      </c>
      <c r="CB98" s="1" t="s">
        <v>81</v>
      </c>
      <c r="CC98" s="1" t="s">
        <v>81</v>
      </c>
      <c r="CF98" s="1" t="s">
        <v>86</v>
      </c>
    </row>
    <row r="99" spans="1:84" ht="12.75" x14ac:dyDescent="0.35">
      <c r="A99" s="2">
        <v>43124.186318113425</v>
      </c>
      <c r="B99" s="1" t="s">
        <v>65</v>
      </c>
      <c r="C99" s="1"/>
      <c r="D99" s="1" t="s">
        <v>107</v>
      </c>
      <c r="E99" s="1"/>
      <c r="F99" s="1" t="s">
        <v>108</v>
      </c>
      <c r="G99" s="1"/>
      <c r="H99" s="1" t="s">
        <v>68</v>
      </c>
      <c r="I99" s="1"/>
      <c r="J99" s="1" t="s">
        <v>101</v>
      </c>
      <c r="K99" s="1"/>
      <c r="L99" s="1" t="s">
        <v>125</v>
      </c>
      <c r="M99" s="1"/>
      <c r="N99" s="1"/>
      <c r="O99" s="1" t="s">
        <v>124</v>
      </c>
      <c r="P99" s="1"/>
      <c r="Q99" s="1" t="s">
        <v>74</v>
      </c>
      <c r="R99" s="1" t="s">
        <v>72</v>
      </c>
      <c r="S99" s="1" t="s">
        <v>74</v>
      </c>
      <c r="T99" s="1" t="s">
        <v>72</v>
      </c>
      <c r="U99" s="1" t="s">
        <v>72</v>
      </c>
      <c r="V99" s="1" t="s">
        <v>74</v>
      </c>
      <c r="W99" s="1" t="s">
        <v>73</v>
      </c>
      <c r="X99" s="1" t="s">
        <v>73</v>
      </c>
      <c r="Y99" s="1" t="s">
        <v>73</v>
      </c>
      <c r="Z99" s="1" t="s">
        <v>73</v>
      </c>
      <c r="AA99" s="1" t="s">
        <v>72</v>
      </c>
      <c r="AB99" s="1" t="s">
        <v>74</v>
      </c>
      <c r="AC99" s="1" t="s">
        <v>72</v>
      </c>
      <c r="AD99" s="1" t="s">
        <v>73</v>
      </c>
      <c r="AE99" s="1" t="s">
        <v>72</v>
      </c>
      <c r="AF99" s="1" t="s">
        <v>74</v>
      </c>
      <c r="AG99" s="1" t="s">
        <v>72</v>
      </c>
      <c r="AJ99" s="1" t="s">
        <v>76</v>
      </c>
      <c r="AK99" s="1" t="s">
        <v>76</v>
      </c>
      <c r="AL99" s="1" t="s">
        <v>76</v>
      </c>
      <c r="AM99" s="1" t="s">
        <v>76</v>
      </c>
      <c r="AN99" s="1" t="s">
        <v>76</v>
      </c>
      <c r="AO99" s="1" t="s">
        <v>76</v>
      </c>
      <c r="AP99" s="1" t="s">
        <v>76</v>
      </c>
      <c r="AQ99" s="1" t="s">
        <v>76</v>
      </c>
      <c r="AR99" s="1" t="s">
        <v>76</v>
      </c>
      <c r="AS99" s="1" t="s">
        <v>76</v>
      </c>
      <c r="AT99" s="1"/>
      <c r="AU99" s="1" t="s">
        <v>80</v>
      </c>
      <c r="AV99" s="1" t="s">
        <v>80</v>
      </c>
      <c r="AW99" s="1" t="s">
        <v>80</v>
      </c>
      <c r="AX99" s="1" t="s">
        <v>80</v>
      </c>
      <c r="AY99" s="1" t="s">
        <v>81</v>
      </c>
      <c r="AZ99" s="1" t="s">
        <v>81</v>
      </c>
      <c r="BA99" s="1" t="s">
        <v>81</v>
      </c>
      <c r="BB99" s="1" t="s">
        <v>80</v>
      </c>
      <c r="BC99" s="1" t="s">
        <v>80</v>
      </c>
      <c r="BD99" s="1" t="s">
        <v>80</v>
      </c>
      <c r="BE99" s="1" t="s">
        <v>364</v>
      </c>
      <c r="BF99" s="1" t="s">
        <v>365</v>
      </c>
      <c r="BG99" s="1"/>
      <c r="BH99" s="1" t="s">
        <v>97</v>
      </c>
      <c r="BI99" s="1" t="s">
        <v>366</v>
      </c>
      <c r="BJ99" s="1"/>
      <c r="BK99" s="1" t="s">
        <v>84</v>
      </c>
      <c r="BL99" s="1"/>
      <c r="BM99" s="1" t="s">
        <v>82</v>
      </c>
      <c r="BN99" s="1" t="s">
        <v>367</v>
      </c>
      <c r="BO99" s="1"/>
      <c r="BP99" s="1"/>
      <c r="BQ99" s="1">
        <v>1</v>
      </c>
      <c r="BR99" s="1"/>
      <c r="BS99" s="1">
        <v>2</v>
      </c>
      <c r="BT99" s="1"/>
      <c r="BU99" s="1" t="s">
        <v>81</v>
      </c>
      <c r="BV99" s="1" t="s">
        <v>81</v>
      </c>
      <c r="BW99" s="1" t="s">
        <v>80</v>
      </c>
      <c r="BX99" s="1" t="s">
        <v>80</v>
      </c>
      <c r="BY99" s="1" t="s">
        <v>87</v>
      </c>
      <c r="BZ99" s="1" t="s">
        <v>87</v>
      </c>
      <c r="CA99" s="1" t="s">
        <v>87</v>
      </c>
      <c r="CB99" s="1" t="s">
        <v>87</v>
      </c>
      <c r="CC99" s="1" t="s">
        <v>87</v>
      </c>
      <c r="CD99" s="1" t="s">
        <v>368</v>
      </c>
      <c r="CE99" s="1"/>
      <c r="CF99" s="1" t="s">
        <v>79</v>
      </c>
    </row>
    <row r="100" spans="1:84" ht="12.75" x14ac:dyDescent="0.35">
      <c r="A100" s="2">
        <v>43124.187709166668</v>
      </c>
      <c r="B100" s="1" t="s">
        <v>65</v>
      </c>
      <c r="C100" s="1"/>
      <c r="D100" s="1" t="s">
        <v>66</v>
      </c>
      <c r="E100" s="1"/>
      <c r="F100" s="1" t="s">
        <v>67</v>
      </c>
      <c r="G100" s="1"/>
      <c r="H100" s="1" t="s">
        <v>68</v>
      </c>
      <c r="I100" s="1"/>
      <c r="J100" s="1" t="s">
        <v>101</v>
      </c>
      <c r="K100" s="1"/>
      <c r="L100" s="1" t="s">
        <v>70</v>
      </c>
      <c r="M100" s="1"/>
      <c r="N100" s="1"/>
      <c r="O100" s="1" t="s">
        <v>124</v>
      </c>
      <c r="P100" s="1"/>
      <c r="Q100" s="1" t="s">
        <v>74</v>
      </c>
      <c r="R100" s="1" t="s">
        <v>72</v>
      </c>
      <c r="S100" s="1" t="s">
        <v>74</v>
      </c>
      <c r="T100" s="1" t="s">
        <v>74</v>
      </c>
      <c r="U100" s="1" t="s">
        <v>97</v>
      </c>
      <c r="V100" s="1" t="s">
        <v>97</v>
      </c>
      <c r="W100" s="1" t="s">
        <v>73</v>
      </c>
      <c r="X100" s="1" t="s">
        <v>72</v>
      </c>
      <c r="Y100" s="1" t="s">
        <v>72</v>
      </c>
      <c r="Z100" s="1" t="s">
        <v>74</v>
      </c>
      <c r="AA100" s="1" t="s">
        <v>72</v>
      </c>
      <c r="AB100" s="1" t="s">
        <v>74</v>
      </c>
      <c r="AC100" s="1" t="s">
        <v>72</v>
      </c>
      <c r="AD100" s="1" t="s">
        <v>72</v>
      </c>
      <c r="AE100" s="1" t="s">
        <v>72</v>
      </c>
      <c r="AF100" s="1" t="s">
        <v>72</v>
      </c>
      <c r="AG100" s="1" t="s">
        <v>97</v>
      </c>
      <c r="AJ100" s="1" t="s">
        <v>75</v>
      </c>
      <c r="AK100" s="1" t="s">
        <v>75</v>
      </c>
      <c r="AL100" s="1" t="s">
        <v>76</v>
      </c>
      <c r="AM100" s="1" t="s">
        <v>75</v>
      </c>
      <c r="AN100" s="1" t="s">
        <v>102</v>
      </c>
      <c r="AO100" s="1" t="s">
        <v>102</v>
      </c>
      <c r="AP100" s="1" t="s">
        <v>76</v>
      </c>
      <c r="AQ100" s="1" t="s">
        <v>76</v>
      </c>
      <c r="AR100" s="1" t="s">
        <v>102</v>
      </c>
      <c r="AS100" s="1" t="s">
        <v>102</v>
      </c>
      <c r="AT100" s="1"/>
      <c r="AU100" s="1" t="s">
        <v>78</v>
      </c>
      <c r="AV100" s="1" t="s">
        <v>86</v>
      </c>
      <c r="AW100" s="1" t="s">
        <v>80</v>
      </c>
      <c r="AX100" s="1" t="s">
        <v>81</v>
      </c>
      <c r="AY100" s="1" t="s">
        <v>78</v>
      </c>
      <c r="AZ100" s="1" t="s">
        <v>81</v>
      </c>
      <c r="BA100" s="1" t="s">
        <v>80</v>
      </c>
      <c r="BB100" s="1" t="s">
        <v>86</v>
      </c>
      <c r="BC100" s="1" t="s">
        <v>80</v>
      </c>
      <c r="BD100" s="1" t="s">
        <v>80</v>
      </c>
      <c r="BH100" s="1" t="s">
        <v>84</v>
      </c>
      <c r="BK100" s="1" t="s">
        <v>84</v>
      </c>
      <c r="BL100" s="1"/>
      <c r="BM100" s="1" t="s">
        <v>82</v>
      </c>
      <c r="BQ100" s="1">
        <v>2</v>
      </c>
      <c r="BR100" s="1"/>
      <c r="BS100" s="1">
        <v>2</v>
      </c>
      <c r="BT100" s="1"/>
      <c r="BU100" s="1" t="s">
        <v>81</v>
      </c>
      <c r="BV100" s="1" t="s">
        <v>87</v>
      </c>
      <c r="BW100" s="1" t="s">
        <v>81</v>
      </c>
      <c r="BX100" s="1" t="s">
        <v>80</v>
      </c>
      <c r="BY100" s="1" t="s">
        <v>87</v>
      </c>
      <c r="BZ100" s="1" t="s">
        <v>87</v>
      </c>
      <c r="CA100" s="1" t="s">
        <v>87</v>
      </c>
      <c r="CB100" s="1" t="s">
        <v>87</v>
      </c>
      <c r="CC100" s="1" t="s">
        <v>81</v>
      </c>
      <c r="CF100" s="1" t="s">
        <v>81</v>
      </c>
    </row>
    <row r="101" spans="1:84" ht="12.75" x14ac:dyDescent="0.35">
      <c r="A101" s="2">
        <v>43124.19623076389</v>
      </c>
      <c r="B101" s="1" t="s">
        <v>65</v>
      </c>
      <c r="C101" s="1"/>
      <c r="D101" s="1" t="s">
        <v>66</v>
      </c>
      <c r="E101" s="1"/>
      <c r="F101" s="1" t="s">
        <v>67</v>
      </c>
      <c r="G101" s="1"/>
      <c r="H101" s="1" t="s">
        <v>68</v>
      </c>
      <c r="I101" s="1"/>
      <c r="J101" s="1" t="s">
        <v>101</v>
      </c>
      <c r="K101" s="1"/>
      <c r="L101" s="1" t="s">
        <v>70</v>
      </c>
      <c r="M101" s="1"/>
      <c r="N101" s="1"/>
      <c r="O101" s="1" t="s">
        <v>71</v>
      </c>
      <c r="P101" s="1"/>
      <c r="Q101" s="1" t="s">
        <v>72</v>
      </c>
      <c r="R101" s="1" t="s">
        <v>72</v>
      </c>
      <c r="S101" s="1" t="s">
        <v>74</v>
      </c>
      <c r="T101" s="1" t="s">
        <v>72</v>
      </c>
      <c r="U101" s="1" t="s">
        <v>72</v>
      </c>
      <c r="V101" s="1" t="s">
        <v>74</v>
      </c>
      <c r="W101" s="1" t="s">
        <v>73</v>
      </c>
      <c r="X101" s="1" t="s">
        <v>73</v>
      </c>
      <c r="Y101" s="1" t="s">
        <v>73</v>
      </c>
      <c r="Z101" s="1" t="s">
        <v>73</v>
      </c>
      <c r="AA101" s="1" t="s">
        <v>73</v>
      </c>
      <c r="AB101" s="1" t="s">
        <v>72</v>
      </c>
      <c r="AC101" s="1" t="s">
        <v>73</v>
      </c>
      <c r="AD101" s="1" t="s">
        <v>72</v>
      </c>
      <c r="AE101" s="1" t="s">
        <v>72</v>
      </c>
      <c r="AF101" s="1" t="s">
        <v>72</v>
      </c>
      <c r="AG101" s="1" t="s">
        <v>74</v>
      </c>
      <c r="AH101" s="1" t="s">
        <v>369</v>
      </c>
      <c r="AI101" s="1"/>
      <c r="AJ101" s="1" t="s">
        <v>94</v>
      </c>
      <c r="AK101" s="1" t="s">
        <v>94</v>
      </c>
      <c r="AM101" s="1" t="s">
        <v>94</v>
      </c>
      <c r="AN101" s="1" t="s">
        <v>94</v>
      </c>
      <c r="AO101" s="1" t="s">
        <v>94</v>
      </c>
      <c r="AP101" s="1" t="s">
        <v>94</v>
      </c>
      <c r="AR101" s="1" t="s">
        <v>94</v>
      </c>
      <c r="AS101" s="1" t="s">
        <v>125</v>
      </c>
      <c r="AT101" s="1"/>
      <c r="AU101" s="1" t="s">
        <v>80</v>
      </c>
      <c r="AV101" s="1" t="s">
        <v>79</v>
      </c>
      <c r="AW101" s="1" t="s">
        <v>80</v>
      </c>
      <c r="AX101" s="1" t="s">
        <v>81</v>
      </c>
      <c r="AY101" s="1" t="s">
        <v>78</v>
      </c>
      <c r="AZ101" s="1" t="s">
        <v>78</v>
      </c>
      <c r="BA101" s="1" t="s">
        <v>86</v>
      </c>
      <c r="BB101" s="1" t="s">
        <v>97</v>
      </c>
      <c r="BC101" s="1" t="s">
        <v>80</v>
      </c>
      <c r="BD101" s="1" t="s">
        <v>78</v>
      </c>
      <c r="BE101" s="1" t="s">
        <v>370</v>
      </c>
      <c r="BF101" s="1" t="s">
        <v>371</v>
      </c>
      <c r="BG101" s="1"/>
      <c r="BH101" s="1" t="s">
        <v>82</v>
      </c>
      <c r="BI101" s="1" t="s">
        <v>372</v>
      </c>
      <c r="BJ101" s="1"/>
      <c r="BK101" s="1" t="s">
        <v>84</v>
      </c>
      <c r="BL101" s="1"/>
      <c r="BM101" s="1" t="s">
        <v>82</v>
      </c>
      <c r="BQ101" s="1">
        <v>3</v>
      </c>
      <c r="BR101" s="1"/>
      <c r="BS101" s="1">
        <v>2</v>
      </c>
      <c r="BT101" s="1"/>
      <c r="BU101" s="1" t="s">
        <v>87</v>
      </c>
      <c r="BV101" s="1" t="s">
        <v>87</v>
      </c>
      <c r="BW101" s="1" t="s">
        <v>87</v>
      </c>
      <c r="BX101" s="1" t="s">
        <v>81</v>
      </c>
      <c r="BY101" s="1" t="s">
        <v>87</v>
      </c>
      <c r="BZ101" s="1" t="s">
        <v>87</v>
      </c>
      <c r="CA101" s="1" t="s">
        <v>87</v>
      </c>
      <c r="CB101" s="1" t="s">
        <v>87</v>
      </c>
      <c r="CC101" s="1" t="s">
        <v>87</v>
      </c>
      <c r="CD101" s="1" t="s">
        <v>373</v>
      </c>
      <c r="CE101" s="1"/>
      <c r="CF101" s="1" t="s">
        <v>86</v>
      </c>
    </row>
    <row r="102" spans="1:84" ht="12.75" x14ac:dyDescent="0.35">
      <c r="A102" s="2">
        <v>43124.199579328706</v>
      </c>
      <c r="B102" s="1" t="s">
        <v>65</v>
      </c>
      <c r="C102" s="1"/>
      <c r="D102" s="1" t="s">
        <v>66</v>
      </c>
      <c r="E102" s="1"/>
      <c r="F102" s="1" t="s">
        <v>67</v>
      </c>
      <c r="G102" s="1"/>
      <c r="H102" s="1" t="s">
        <v>90</v>
      </c>
      <c r="I102" s="1"/>
      <c r="J102" s="1" t="s">
        <v>101</v>
      </c>
      <c r="K102" s="1"/>
      <c r="L102" s="1" t="s">
        <v>77</v>
      </c>
      <c r="M102" s="1"/>
      <c r="N102" s="1"/>
      <c r="O102" s="1" t="s">
        <v>91</v>
      </c>
      <c r="P102" s="1"/>
      <c r="Q102" s="1" t="s">
        <v>74</v>
      </c>
      <c r="R102" s="1" t="s">
        <v>72</v>
      </c>
      <c r="S102" s="1" t="s">
        <v>74</v>
      </c>
      <c r="T102" s="1" t="s">
        <v>74</v>
      </c>
      <c r="U102" s="1" t="s">
        <v>72</v>
      </c>
      <c r="V102" s="1" t="s">
        <v>74</v>
      </c>
      <c r="W102" s="1" t="s">
        <v>72</v>
      </c>
      <c r="X102" s="1" t="s">
        <v>73</v>
      </c>
      <c r="Y102" s="1" t="s">
        <v>74</v>
      </c>
      <c r="Z102" s="1" t="s">
        <v>73</v>
      </c>
      <c r="AA102" s="1" t="s">
        <v>72</v>
      </c>
      <c r="AB102" s="1" t="s">
        <v>74</v>
      </c>
      <c r="AC102" s="1" t="s">
        <v>74</v>
      </c>
      <c r="AD102" s="1" t="s">
        <v>74</v>
      </c>
      <c r="AE102" s="1" t="s">
        <v>74</v>
      </c>
      <c r="AF102" s="1" t="s">
        <v>74</v>
      </c>
      <c r="AJ102" s="1" t="s">
        <v>94</v>
      </c>
      <c r="AK102" s="1" t="s">
        <v>77</v>
      </c>
      <c r="AL102" s="1" t="s">
        <v>76</v>
      </c>
      <c r="AM102" s="1" t="s">
        <v>77</v>
      </c>
      <c r="AN102" s="1" t="s">
        <v>94</v>
      </c>
      <c r="AO102" s="1" t="s">
        <v>76</v>
      </c>
      <c r="AP102" s="1" t="s">
        <v>76</v>
      </c>
      <c r="AQ102" s="1" t="s">
        <v>76</v>
      </c>
      <c r="AR102" s="1" t="s">
        <v>76</v>
      </c>
      <c r="AS102" s="1" t="s">
        <v>94</v>
      </c>
      <c r="AT102" s="1"/>
      <c r="AU102" s="1" t="s">
        <v>78</v>
      </c>
      <c r="AV102" s="1" t="s">
        <v>80</v>
      </c>
      <c r="AW102" s="1" t="s">
        <v>78</v>
      </c>
      <c r="AX102" s="1" t="s">
        <v>78</v>
      </c>
      <c r="AY102" s="1" t="s">
        <v>78</v>
      </c>
      <c r="AZ102" s="1" t="s">
        <v>78</v>
      </c>
      <c r="BA102" s="1" t="s">
        <v>78</v>
      </c>
      <c r="BB102" s="1" t="s">
        <v>78</v>
      </c>
      <c r="BC102" s="1" t="s">
        <v>78</v>
      </c>
      <c r="BD102" s="1" t="s">
        <v>81</v>
      </c>
      <c r="BH102" s="1" t="s">
        <v>84</v>
      </c>
      <c r="BK102" s="1" t="s">
        <v>84</v>
      </c>
      <c r="BL102" s="1"/>
      <c r="BM102" s="1" t="s">
        <v>82</v>
      </c>
      <c r="BQ102" s="1">
        <v>1</v>
      </c>
      <c r="BR102" s="1"/>
      <c r="BS102" s="1">
        <v>3</v>
      </c>
      <c r="BT102" s="1"/>
      <c r="BU102" s="1" t="s">
        <v>81</v>
      </c>
      <c r="BV102" s="1" t="s">
        <v>80</v>
      </c>
      <c r="BW102" s="1" t="s">
        <v>80</v>
      </c>
      <c r="BX102" s="1" t="s">
        <v>81</v>
      </c>
      <c r="BY102" s="1" t="s">
        <v>87</v>
      </c>
      <c r="BZ102" s="1" t="s">
        <v>87</v>
      </c>
      <c r="CA102" s="1" t="s">
        <v>87</v>
      </c>
      <c r="CB102" s="1" t="s">
        <v>80</v>
      </c>
      <c r="CC102" s="1" t="s">
        <v>80</v>
      </c>
      <c r="CF102" s="1" t="s">
        <v>80</v>
      </c>
    </row>
    <row r="103" spans="1:84" ht="12.75" x14ac:dyDescent="0.35">
      <c r="A103" s="2">
        <v>43124.213065972217</v>
      </c>
      <c r="B103" s="1" t="s">
        <v>65</v>
      </c>
      <c r="C103" s="1"/>
      <c r="D103" s="1" t="s">
        <v>100</v>
      </c>
      <c r="E103" s="1"/>
      <c r="F103" s="1" t="s">
        <v>67</v>
      </c>
      <c r="G103" s="1"/>
      <c r="H103" s="1" t="s">
        <v>68</v>
      </c>
      <c r="I103" s="1"/>
      <c r="J103" s="1" t="s">
        <v>101</v>
      </c>
      <c r="K103" s="1"/>
      <c r="L103" s="1" t="s">
        <v>77</v>
      </c>
      <c r="M103" s="1"/>
      <c r="N103" s="1"/>
      <c r="O103" s="1" t="s">
        <v>180</v>
      </c>
      <c r="P103" s="1"/>
      <c r="Q103" s="1" t="s">
        <v>74</v>
      </c>
      <c r="R103" s="1" t="s">
        <v>72</v>
      </c>
      <c r="S103" s="1" t="s">
        <v>74</v>
      </c>
      <c r="T103" s="1" t="s">
        <v>72</v>
      </c>
      <c r="U103" s="1" t="s">
        <v>74</v>
      </c>
      <c r="V103" s="1" t="s">
        <v>74</v>
      </c>
      <c r="W103" s="1" t="s">
        <v>73</v>
      </c>
      <c r="X103" s="1" t="s">
        <v>73</v>
      </c>
      <c r="Y103" s="1" t="s">
        <v>73</v>
      </c>
      <c r="Z103" s="1" t="s">
        <v>73</v>
      </c>
      <c r="AA103" s="1" t="s">
        <v>73</v>
      </c>
      <c r="AB103" s="1" t="s">
        <v>72</v>
      </c>
      <c r="AC103" s="1" t="s">
        <v>72</v>
      </c>
      <c r="AD103" s="1" t="s">
        <v>72</v>
      </c>
      <c r="AE103" s="1" t="s">
        <v>74</v>
      </c>
      <c r="AF103" s="1" t="s">
        <v>72</v>
      </c>
      <c r="AJ103" s="1" t="s">
        <v>102</v>
      </c>
      <c r="AK103" s="1" t="s">
        <v>93</v>
      </c>
      <c r="AL103" s="1" t="s">
        <v>93</v>
      </c>
      <c r="AM103" s="1" t="s">
        <v>94</v>
      </c>
      <c r="AN103" s="1" t="s">
        <v>102</v>
      </c>
      <c r="AO103" s="1" t="s">
        <v>102</v>
      </c>
      <c r="AP103" s="1" t="s">
        <v>93</v>
      </c>
      <c r="AQ103" s="1" t="s">
        <v>93</v>
      </c>
      <c r="AR103" s="1" t="s">
        <v>93</v>
      </c>
      <c r="AS103" s="1" t="s">
        <v>94</v>
      </c>
      <c r="AT103" s="1"/>
      <c r="AU103" s="1" t="s">
        <v>78</v>
      </c>
      <c r="AV103" s="1" t="s">
        <v>78</v>
      </c>
      <c r="AW103" s="1" t="s">
        <v>78</v>
      </c>
      <c r="AX103" s="1" t="s">
        <v>78</v>
      </c>
      <c r="AY103" s="1" t="s">
        <v>78</v>
      </c>
      <c r="AZ103" s="1" t="s">
        <v>78</v>
      </c>
      <c r="BA103" s="1" t="s">
        <v>78</v>
      </c>
      <c r="BB103" s="1" t="s">
        <v>81</v>
      </c>
      <c r="BC103" s="1" t="s">
        <v>78</v>
      </c>
      <c r="BD103" s="1" t="s">
        <v>78</v>
      </c>
      <c r="BE103" s="1" t="s">
        <v>374</v>
      </c>
      <c r="BF103" s="1" t="s">
        <v>375</v>
      </c>
      <c r="BG103" s="1"/>
      <c r="BH103" s="1" t="s">
        <v>97</v>
      </c>
      <c r="BI103" s="1" t="s">
        <v>376</v>
      </c>
      <c r="BJ103" s="1"/>
      <c r="BK103" s="1" t="s">
        <v>84</v>
      </c>
      <c r="BL103" s="1"/>
      <c r="BM103" s="1" t="s">
        <v>82</v>
      </c>
      <c r="BN103" s="1" t="s">
        <v>377</v>
      </c>
      <c r="BO103" s="1"/>
      <c r="BP103" s="1"/>
      <c r="BQ103" s="1">
        <v>1</v>
      </c>
      <c r="BR103" s="1"/>
      <c r="BS103" s="1">
        <v>2</v>
      </c>
      <c r="BT103" s="1"/>
      <c r="BU103" s="1" t="s">
        <v>81</v>
      </c>
      <c r="BV103" s="1" t="s">
        <v>81</v>
      </c>
      <c r="BW103" s="1" t="s">
        <v>81</v>
      </c>
      <c r="BX103" s="1" t="s">
        <v>81</v>
      </c>
      <c r="BY103" s="1" t="s">
        <v>81</v>
      </c>
      <c r="BZ103" s="1" t="s">
        <v>81</v>
      </c>
      <c r="CA103" s="1" t="s">
        <v>81</v>
      </c>
      <c r="CB103" s="1" t="s">
        <v>86</v>
      </c>
      <c r="CC103" s="1" t="s">
        <v>86</v>
      </c>
      <c r="CD103" s="1" t="s">
        <v>378</v>
      </c>
      <c r="CE103" s="1"/>
      <c r="CF103" s="1" t="s">
        <v>86</v>
      </c>
    </row>
    <row r="104" spans="1:84" ht="12.75" x14ac:dyDescent="0.35">
      <c r="A104" s="2">
        <v>43124.219692511571</v>
      </c>
      <c r="B104" s="1" t="s">
        <v>65</v>
      </c>
      <c r="C104" s="1"/>
      <c r="D104" s="1" t="s">
        <v>66</v>
      </c>
      <c r="E104" s="1"/>
      <c r="F104" s="1" t="s">
        <v>67</v>
      </c>
      <c r="G104" s="1"/>
      <c r="H104" s="1" t="s">
        <v>68</v>
      </c>
      <c r="I104" s="1"/>
      <c r="J104" s="1" t="s">
        <v>101</v>
      </c>
      <c r="K104" s="1"/>
      <c r="L104" s="1" t="s">
        <v>77</v>
      </c>
      <c r="M104" s="1"/>
      <c r="N104" s="1"/>
      <c r="O104" s="1" t="s">
        <v>71</v>
      </c>
      <c r="P104" s="1"/>
      <c r="Q104" s="1" t="s">
        <v>72</v>
      </c>
      <c r="R104" s="1" t="s">
        <v>73</v>
      </c>
      <c r="S104" s="1" t="s">
        <v>74</v>
      </c>
      <c r="T104" s="1" t="s">
        <v>74</v>
      </c>
      <c r="U104" s="1" t="s">
        <v>72</v>
      </c>
      <c r="V104" s="1" t="s">
        <v>72</v>
      </c>
      <c r="W104" s="1" t="s">
        <v>73</v>
      </c>
      <c r="X104" s="1" t="s">
        <v>73</v>
      </c>
      <c r="Y104" s="1" t="s">
        <v>73</v>
      </c>
      <c r="Z104" s="1" t="s">
        <v>73</v>
      </c>
      <c r="AA104" s="1" t="s">
        <v>73</v>
      </c>
      <c r="AB104" s="1" t="s">
        <v>74</v>
      </c>
      <c r="AC104" s="1" t="s">
        <v>72</v>
      </c>
      <c r="AD104" s="1" t="s">
        <v>72</v>
      </c>
      <c r="AE104" s="1" t="s">
        <v>72</v>
      </c>
      <c r="AF104" s="1" t="s">
        <v>72</v>
      </c>
      <c r="AG104" s="1" t="s">
        <v>97</v>
      </c>
      <c r="AJ104" s="1" t="s">
        <v>94</v>
      </c>
      <c r="AK104" s="1" t="s">
        <v>76</v>
      </c>
      <c r="AL104" s="1" t="s">
        <v>76</v>
      </c>
      <c r="AM104" s="1" t="s">
        <v>94</v>
      </c>
      <c r="AN104" s="1" t="s">
        <v>94</v>
      </c>
      <c r="AO104" s="1" t="s">
        <v>94</v>
      </c>
      <c r="AP104" s="1" t="s">
        <v>76</v>
      </c>
      <c r="AQ104" s="1" t="s">
        <v>94</v>
      </c>
      <c r="AR104" s="1" t="s">
        <v>76</v>
      </c>
      <c r="AS104" s="1" t="s">
        <v>77</v>
      </c>
      <c r="AT104" s="1"/>
      <c r="AU104" s="1" t="s">
        <v>81</v>
      </c>
      <c r="AV104" s="1" t="s">
        <v>79</v>
      </c>
      <c r="AW104" s="1" t="s">
        <v>81</v>
      </c>
      <c r="AX104" s="1" t="s">
        <v>81</v>
      </c>
      <c r="AY104" s="1" t="s">
        <v>78</v>
      </c>
      <c r="AZ104" s="1" t="s">
        <v>81</v>
      </c>
      <c r="BA104" s="1" t="s">
        <v>81</v>
      </c>
      <c r="BB104" s="1" t="s">
        <v>80</v>
      </c>
      <c r="BC104" s="1" t="s">
        <v>80</v>
      </c>
      <c r="BD104" s="1" t="s">
        <v>81</v>
      </c>
      <c r="BH104" s="1" t="s">
        <v>97</v>
      </c>
      <c r="BK104" s="1" t="s">
        <v>84</v>
      </c>
      <c r="BL104" s="1"/>
      <c r="BM104" s="1" t="s">
        <v>82</v>
      </c>
      <c r="BQ104" s="1">
        <v>1</v>
      </c>
      <c r="BR104" s="1"/>
      <c r="BS104" s="1">
        <v>2</v>
      </c>
      <c r="BT104" s="1"/>
      <c r="BU104" s="1" t="s">
        <v>87</v>
      </c>
      <c r="BV104" s="1" t="s">
        <v>87</v>
      </c>
      <c r="BW104" s="1" t="s">
        <v>81</v>
      </c>
      <c r="BX104" s="1" t="s">
        <v>81</v>
      </c>
      <c r="BY104" s="1" t="s">
        <v>87</v>
      </c>
      <c r="BZ104" s="1" t="s">
        <v>87</v>
      </c>
      <c r="CA104" s="1" t="s">
        <v>81</v>
      </c>
      <c r="CB104" s="1" t="s">
        <v>81</v>
      </c>
      <c r="CC104" s="1" t="s">
        <v>81</v>
      </c>
      <c r="CF104" s="1" t="s">
        <v>80</v>
      </c>
    </row>
    <row r="105" spans="1:84" ht="12.75" x14ac:dyDescent="0.35">
      <c r="A105" s="2">
        <v>43124.224812048611</v>
      </c>
      <c r="B105" s="1" t="s">
        <v>65</v>
      </c>
      <c r="C105" s="1"/>
      <c r="D105" s="1" t="s">
        <v>66</v>
      </c>
      <c r="E105" s="1"/>
      <c r="F105" s="1" t="s">
        <v>67</v>
      </c>
      <c r="G105" s="1"/>
      <c r="H105" s="1" t="s">
        <v>68</v>
      </c>
      <c r="I105" s="1"/>
      <c r="J105" s="1" t="s">
        <v>69</v>
      </c>
      <c r="K105" s="1"/>
      <c r="L105" s="1" t="s">
        <v>77</v>
      </c>
      <c r="M105" s="1"/>
      <c r="N105" s="1"/>
      <c r="O105" s="1" t="s">
        <v>91</v>
      </c>
      <c r="P105" s="1"/>
      <c r="Q105" s="1" t="s">
        <v>74</v>
      </c>
      <c r="R105" s="1" t="s">
        <v>74</v>
      </c>
      <c r="S105" s="1" t="s">
        <v>74</v>
      </c>
      <c r="T105" s="1" t="s">
        <v>74</v>
      </c>
      <c r="U105" s="1" t="s">
        <v>97</v>
      </c>
      <c r="V105" s="1" t="s">
        <v>72</v>
      </c>
      <c r="W105" s="1" t="s">
        <v>73</v>
      </c>
      <c r="X105" s="1" t="s">
        <v>72</v>
      </c>
      <c r="Y105" s="1" t="s">
        <v>72</v>
      </c>
      <c r="Z105" s="1" t="s">
        <v>73</v>
      </c>
      <c r="AA105" s="1" t="s">
        <v>74</v>
      </c>
      <c r="AB105" s="1" t="s">
        <v>74</v>
      </c>
      <c r="AC105" s="1" t="s">
        <v>74</v>
      </c>
      <c r="AD105" s="1" t="s">
        <v>72</v>
      </c>
      <c r="AE105" s="1" t="s">
        <v>73</v>
      </c>
      <c r="AF105" s="1" t="s">
        <v>74</v>
      </c>
      <c r="AJ105" s="1" t="s">
        <v>198</v>
      </c>
      <c r="AK105" s="1" t="s">
        <v>142</v>
      </c>
      <c r="AL105" s="1" t="s">
        <v>76</v>
      </c>
      <c r="AM105" s="1" t="s">
        <v>142</v>
      </c>
      <c r="AN105" s="1" t="s">
        <v>94</v>
      </c>
      <c r="AO105" s="1" t="s">
        <v>93</v>
      </c>
      <c r="AP105" s="1" t="s">
        <v>76</v>
      </c>
      <c r="AQ105" s="1" t="s">
        <v>76</v>
      </c>
      <c r="AR105" s="1" t="s">
        <v>76</v>
      </c>
      <c r="AS105" s="1" t="s">
        <v>76</v>
      </c>
      <c r="AT105" s="1"/>
      <c r="AU105" s="1" t="s">
        <v>81</v>
      </c>
      <c r="AV105" s="1" t="s">
        <v>86</v>
      </c>
      <c r="AW105" s="1" t="s">
        <v>81</v>
      </c>
      <c r="AX105" s="1" t="s">
        <v>78</v>
      </c>
      <c r="AY105" s="1" t="s">
        <v>78</v>
      </c>
      <c r="AZ105" s="1" t="s">
        <v>81</v>
      </c>
      <c r="BA105" s="1" t="s">
        <v>78</v>
      </c>
      <c r="BB105" s="1" t="s">
        <v>78</v>
      </c>
      <c r="BC105" s="1" t="s">
        <v>78</v>
      </c>
      <c r="BD105" s="1" t="s">
        <v>80</v>
      </c>
      <c r="BH105" s="1" t="s">
        <v>84</v>
      </c>
      <c r="BI105" s="1" t="s">
        <v>379</v>
      </c>
      <c r="BJ105" s="1"/>
      <c r="BK105" s="1" t="s">
        <v>84</v>
      </c>
      <c r="BL105" s="1"/>
      <c r="BM105" s="1" t="s">
        <v>84</v>
      </c>
      <c r="BN105" s="1" t="s">
        <v>380</v>
      </c>
      <c r="BO105" s="1"/>
      <c r="BP105" s="1"/>
      <c r="BQ105" s="1">
        <v>4</v>
      </c>
      <c r="BR105" s="1"/>
      <c r="BS105" s="1">
        <v>3</v>
      </c>
      <c r="BT105" s="1"/>
      <c r="BU105" s="1" t="s">
        <v>81</v>
      </c>
      <c r="BV105" s="1" t="s">
        <v>80</v>
      </c>
      <c r="BW105" s="1" t="s">
        <v>80</v>
      </c>
      <c r="BX105" s="1" t="s">
        <v>81</v>
      </c>
      <c r="BY105" s="1" t="s">
        <v>81</v>
      </c>
      <c r="BZ105" s="1" t="s">
        <v>87</v>
      </c>
      <c r="CA105" s="1" t="s">
        <v>87</v>
      </c>
      <c r="CB105" s="1" t="s">
        <v>80</v>
      </c>
      <c r="CC105" s="1" t="s">
        <v>86</v>
      </c>
      <c r="CD105" s="1" t="s">
        <v>381</v>
      </c>
      <c r="CE105" s="1"/>
      <c r="CF105" s="1" t="s">
        <v>86</v>
      </c>
    </row>
    <row r="106" spans="1:84" ht="12.75" x14ac:dyDescent="0.35">
      <c r="A106" s="2">
        <v>43124.242331400463</v>
      </c>
      <c r="B106" s="1" t="s">
        <v>65</v>
      </c>
      <c r="C106" s="1"/>
      <c r="D106" s="1" t="s">
        <v>88</v>
      </c>
      <c r="E106" s="1"/>
      <c r="F106" s="1" t="s">
        <v>155</v>
      </c>
      <c r="G106" s="1"/>
      <c r="H106" s="1" t="s">
        <v>68</v>
      </c>
      <c r="I106" s="1"/>
      <c r="J106" s="1" t="s">
        <v>101</v>
      </c>
      <c r="K106" s="1"/>
      <c r="L106" s="1" t="s">
        <v>382</v>
      </c>
      <c r="M106" s="1"/>
      <c r="N106" s="1"/>
      <c r="O106" s="1" t="s">
        <v>71</v>
      </c>
      <c r="P106" s="1"/>
      <c r="Q106" s="1" t="s">
        <v>72</v>
      </c>
      <c r="R106" s="1" t="s">
        <v>72</v>
      </c>
      <c r="S106" s="1" t="s">
        <v>73</v>
      </c>
      <c r="T106" s="1" t="s">
        <v>72</v>
      </c>
      <c r="U106" s="1" t="s">
        <v>72</v>
      </c>
      <c r="V106" s="1" t="s">
        <v>72</v>
      </c>
      <c r="W106" s="1" t="s">
        <v>73</v>
      </c>
      <c r="X106" s="1" t="s">
        <v>73</v>
      </c>
      <c r="Y106" s="1" t="s">
        <v>97</v>
      </c>
      <c r="Z106" s="1" t="s">
        <v>97</v>
      </c>
      <c r="AA106" s="1" t="s">
        <v>72</v>
      </c>
      <c r="AB106" s="1" t="s">
        <v>74</v>
      </c>
      <c r="AC106" s="1" t="s">
        <v>74</v>
      </c>
      <c r="AD106" s="1" t="s">
        <v>72</v>
      </c>
      <c r="AE106" s="1" t="s">
        <v>72</v>
      </c>
      <c r="AF106" s="1" t="s">
        <v>72</v>
      </c>
      <c r="AJ106" s="1" t="s">
        <v>76</v>
      </c>
      <c r="AK106" s="1" t="s">
        <v>76</v>
      </c>
      <c r="AL106" s="1" t="s">
        <v>76</v>
      </c>
      <c r="AM106" s="1" t="s">
        <v>76</v>
      </c>
      <c r="AN106" s="1" t="s">
        <v>76</v>
      </c>
      <c r="AO106" s="1" t="s">
        <v>76</v>
      </c>
      <c r="AP106" s="1" t="s">
        <v>76</v>
      </c>
      <c r="AQ106" s="1" t="s">
        <v>76</v>
      </c>
      <c r="AR106" s="1" t="s">
        <v>76</v>
      </c>
      <c r="AS106" s="1" t="s">
        <v>76</v>
      </c>
      <c r="AT106" s="1"/>
      <c r="AU106" s="1" t="s">
        <v>80</v>
      </c>
      <c r="AV106" s="1" t="s">
        <v>86</v>
      </c>
      <c r="AW106" s="1" t="s">
        <v>81</v>
      </c>
      <c r="AX106" s="1" t="s">
        <v>81</v>
      </c>
      <c r="AY106" s="1" t="s">
        <v>81</v>
      </c>
      <c r="AZ106" s="1" t="s">
        <v>81</v>
      </c>
      <c r="BA106" s="1" t="s">
        <v>81</v>
      </c>
      <c r="BB106" s="1" t="s">
        <v>80</v>
      </c>
      <c r="BC106" s="1" t="s">
        <v>80</v>
      </c>
      <c r="BD106" s="1" t="s">
        <v>81</v>
      </c>
      <c r="BF106" s="1" t="s">
        <v>383</v>
      </c>
      <c r="BG106" s="1"/>
      <c r="BH106" s="1" t="s">
        <v>84</v>
      </c>
      <c r="BI106" s="1" t="s">
        <v>384</v>
      </c>
      <c r="BJ106" s="1"/>
      <c r="BK106" s="1" t="s">
        <v>84</v>
      </c>
      <c r="BL106" s="1"/>
      <c r="BM106" s="1" t="s">
        <v>82</v>
      </c>
      <c r="BN106" s="1" t="s">
        <v>385</v>
      </c>
      <c r="BO106" s="1"/>
      <c r="BP106" s="1"/>
      <c r="BQ106" s="1">
        <v>0</v>
      </c>
      <c r="BR106" s="1"/>
      <c r="BS106" s="1">
        <v>0</v>
      </c>
      <c r="BT106" s="1"/>
      <c r="BU106" s="1" t="s">
        <v>81</v>
      </c>
      <c r="BV106" s="1" t="s">
        <v>81</v>
      </c>
      <c r="BW106" s="1" t="s">
        <v>97</v>
      </c>
      <c r="BX106" s="1" t="s">
        <v>86</v>
      </c>
      <c r="BY106" s="1" t="s">
        <v>87</v>
      </c>
      <c r="BZ106" s="1" t="s">
        <v>87</v>
      </c>
      <c r="CA106" s="1" t="s">
        <v>81</v>
      </c>
      <c r="CB106" s="1" t="s">
        <v>87</v>
      </c>
      <c r="CC106" s="1" t="s">
        <v>87</v>
      </c>
      <c r="CD106" s="1" t="s">
        <v>386</v>
      </c>
      <c r="CE106" s="1"/>
      <c r="CF106" s="1" t="s">
        <v>80</v>
      </c>
    </row>
    <row r="107" spans="1:84" ht="12.75" x14ac:dyDescent="0.35">
      <c r="A107" s="2">
        <v>43124.270262905091</v>
      </c>
      <c r="B107" s="1" t="s">
        <v>65</v>
      </c>
      <c r="C107" s="1"/>
      <c r="D107" s="1" t="s">
        <v>167</v>
      </c>
      <c r="E107" s="1"/>
      <c r="F107" s="1" t="s">
        <v>134</v>
      </c>
      <c r="G107" s="1"/>
      <c r="H107" s="1" t="s">
        <v>68</v>
      </c>
      <c r="I107" s="1"/>
      <c r="J107" s="1" t="s">
        <v>101</v>
      </c>
      <c r="K107" s="1"/>
      <c r="L107" s="1" t="s">
        <v>77</v>
      </c>
      <c r="M107" s="1"/>
      <c r="N107" s="1"/>
      <c r="O107" s="1" t="s">
        <v>124</v>
      </c>
      <c r="P107" s="1"/>
      <c r="Q107" s="1" t="s">
        <v>72</v>
      </c>
      <c r="R107" s="1" t="s">
        <v>72</v>
      </c>
      <c r="S107" s="1" t="s">
        <v>72</v>
      </c>
      <c r="T107" s="1" t="s">
        <v>73</v>
      </c>
      <c r="U107" s="1" t="s">
        <v>72</v>
      </c>
      <c r="V107" s="1" t="s">
        <v>72</v>
      </c>
      <c r="W107" s="1" t="s">
        <v>73</v>
      </c>
      <c r="X107" s="1" t="s">
        <v>73</v>
      </c>
      <c r="Y107" s="1" t="s">
        <v>73</v>
      </c>
      <c r="Z107" s="1" t="s">
        <v>73</v>
      </c>
      <c r="AA107" s="1" t="s">
        <v>73</v>
      </c>
      <c r="AB107" s="1" t="s">
        <v>72</v>
      </c>
      <c r="AC107" s="1" t="s">
        <v>72</v>
      </c>
      <c r="AD107" s="1" t="s">
        <v>74</v>
      </c>
      <c r="AE107" s="1" t="s">
        <v>74</v>
      </c>
      <c r="AF107" s="1" t="s">
        <v>72</v>
      </c>
      <c r="AG107" s="1" t="s">
        <v>73</v>
      </c>
      <c r="AJ107" s="1" t="s">
        <v>142</v>
      </c>
      <c r="AK107" s="1" t="s">
        <v>77</v>
      </c>
      <c r="AL107" s="1" t="s">
        <v>76</v>
      </c>
      <c r="AM107" s="1" t="s">
        <v>76</v>
      </c>
      <c r="AN107" s="1" t="s">
        <v>94</v>
      </c>
      <c r="AO107" s="1" t="s">
        <v>76</v>
      </c>
      <c r="AP107" s="1" t="s">
        <v>76</v>
      </c>
      <c r="AQ107" s="1" t="s">
        <v>76</v>
      </c>
      <c r="AR107" s="1" t="s">
        <v>76</v>
      </c>
      <c r="AS107" s="1" t="s">
        <v>76</v>
      </c>
      <c r="AT107" s="1"/>
      <c r="AU107" s="1" t="s">
        <v>80</v>
      </c>
      <c r="AV107" s="1" t="s">
        <v>81</v>
      </c>
      <c r="AW107" s="1" t="s">
        <v>80</v>
      </c>
      <c r="AX107" s="1" t="s">
        <v>81</v>
      </c>
      <c r="AY107" s="1" t="s">
        <v>81</v>
      </c>
      <c r="AZ107" s="1" t="s">
        <v>81</v>
      </c>
      <c r="BA107" s="1" t="s">
        <v>81</v>
      </c>
      <c r="BB107" s="1" t="s">
        <v>81</v>
      </c>
      <c r="BC107" s="1" t="s">
        <v>81</v>
      </c>
      <c r="BD107" s="1" t="s">
        <v>78</v>
      </c>
      <c r="BH107" s="1" t="s">
        <v>97</v>
      </c>
      <c r="BK107" s="1" t="s">
        <v>84</v>
      </c>
      <c r="BL107" s="1"/>
      <c r="BM107" s="1" t="s">
        <v>97</v>
      </c>
      <c r="BN107" s="1" t="s">
        <v>387</v>
      </c>
      <c r="BO107" s="1"/>
      <c r="BP107" s="1"/>
      <c r="BQ107" s="1">
        <v>1</v>
      </c>
      <c r="BR107" s="1"/>
      <c r="BS107" s="1">
        <v>2</v>
      </c>
      <c r="BT107" s="1"/>
      <c r="BU107" s="1" t="s">
        <v>87</v>
      </c>
      <c r="BV107" s="1" t="s">
        <v>81</v>
      </c>
      <c r="BW107" s="1" t="s">
        <v>97</v>
      </c>
      <c r="BX107" s="1" t="s">
        <v>86</v>
      </c>
      <c r="BY107" s="1" t="s">
        <v>87</v>
      </c>
      <c r="BZ107" s="1" t="s">
        <v>87</v>
      </c>
      <c r="CA107" s="1" t="s">
        <v>81</v>
      </c>
      <c r="CB107" s="1" t="s">
        <v>81</v>
      </c>
      <c r="CC107" s="1" t="s">
        <v>81</v>
      </c>
      <c r="CD107" s="1" t="s">
        <v>388</v>
      </c>
      <c r="CE107" s="1"/>
      <c r="CF107" s="1" t="s">
        <v>86</v>
      </c>
    </row>
    <row r="108" spans="1:84" ht="12.75" x14ac:dyDescent="0.35">
      <c r="A108" s="2">
        <v>43124.277866539356</v>
      </c>
      <c r="B108" s="1" t="s">
        <v>65</v>
      </c>
      <c r="C108" s="1"/>
      <c r="D108" s="1" t="s">
        <v>88</v>
      </c>
      <c r="E108" s="1"/>
      <c r="F108" s="1" t="s">
        <v>89</v>
      </c>
      <c r="G108" s="1"/>
      <c r="H108" s="1" t="s">
        <v>306</v>
      </c>
      <c r="I108" s="1"/>
      <c r="J108" s="1" t="s">
        <v>101</v>
      </c>
      <c r="K108" s="1"/>
      <c r="L108" s="1" t="s">
        <v>77</v>
      </c>
      <c r="M108" s="1"/>
      <c r="N108" s="1"/>
      <c r="O108" s="1" t="s">
        <v>71</v>
      </c>
      <c r="P108" s="1"/>
      <c r="Q108" s="1" t="s">
        <v>74</v>
      </c>
      <c r="R108" s="1" t="s">
        <v>72</v>
      </c>
      <c r="S108" s="1" t="s">
        <v>74</v>
      </c>
      <c r="T108" s="1" t="s">
        <v>72</v>
      </c>
      <c r="U108" s="1" t="s">
        <v>74</v>
      </c>
      <c r="V108" s="1" t="s">
        <v>72</v>
      </c>
      <c r="W108" s="1" t="s">
        <v>73</v>
      </c>
      <c r="X108" s="1" t="s">
        <v>72</v>
      </c>
      <c r="Y108" s="1" t="s">
        <v>74</v>
      </c>
      <c r="Z108" s="1" t="s">
        <v>73</v>
      </c>
      <c r="AA108" s="1" t="s">
        <v>72</v>
      </c>
      <c r="AB108" s="1" t="s">
        <v>74</v>
      </c>
      <c r="AC108" s="1" t="s">
        <v>74</v>
      </c>
      <c r="AD108" s="1" t="s">
        <v>72</v>
      </c>
      <c r="AE108" s="1" t="s">
        <v>74</v>
      </c>
      <c r="AF108" s="1" t="s">
        <v>72</v>
      </c>
      <c r="AJ108" s="1" t="s">
        <v>93</v>
      </c>
      <c r="AK108" s="1" t="s">
        <v>93</v>
      </c>
      <c r="AL108" s="1" t="s">
        <v>93</v>
      </c>
      <c r="AM108" s="1" t="s">
        <v>93</v>
      </c>
      <c r="AN108" s="1" t="s">
        <v>93</v>
      </c>
      <c r="AO108" s="1" t="s">
        <v>94</v>
      </c>
      <c r="AP108" s="1" t="s">
        <v>93</v>
      </c>
      <c r="AQ108" s="1" t="s">
        <v>76</v>
      </c>
      <c r="AR108" s="1" t="s">
        <v>93</v>
      </c>
      <c r="AS108" s="1" t="s">
        <v>76</v>
      </c>
      <c r="AT108" s="1"/>
      <c r="AU108" s="1" t="s">
        <v>78</v>
      </c>
      <c r="AV108" s="1" t="s">
        <v>78</v>
      </c>
      <c r="AW108" s="1" t="s">
        <v>80</v>
      </c>
      <c r="AX108" s="1" t="s">
        <v>86</v>
      </c>
      <c r="AY108" s="1" t="s">
        <v>78</v>
      </c>
      <c r="AZ108" s="1" t="s">
        <v>81</v>
      </c>
      <c r="BA108" s="1" t="s">
        <v>81</v>
      </c>
      <c r="BB108" s="1" t="s">
        <v>80</v>
      </c>
      <c r="BC108" s="1" t="s">
        <v>78</v>
      </c>
      <c r="BD108" s="1" t="s">
        <v>78</v>
      </c>
      <c r="BE108" s="1" t="s">
        <v>389</v>
      </c>
      <c r="BF108" s="1" t="s">
        <v>390</v>
      </c>
      <c r="BG108" s="1"/>
      <c r="BH108" s="1" t="s">
        <v>82</v>
      </c>
      <c r="BI108" s="1" t="s">
        <v>391</v>
      </c>
      <c r="BJ108" s="1"/>
      <c r="BK108" s="1" t="s">
        <v>84</v>
      </c>
      <c r="BL108" s="1"/>
      <c r="BM108" s="1" t="s">
        <v>84</v>
      </c>
      <c r="BN108" s="1" t="s">
        <v>392</v>
      </c>
      <c r="BO108" s="1"/>
      <c r="BP108" s="1"/>
      <c r="BQ108" s="1">
        <v>2</v>
      </c>
      <c r="BR108" s="1"/>
      <c r="BS108" s="1">
        <v>1</v>
      </c>
      <c r="BT108" s="1"/>
      <c r="BU108" s="1" t="s">
        <v>87</v>
      </c>
      <c r="BV108" s="1" t="s">
        <v>81</v>
      </c>
      <c r="BW108" s="1" t="s">
        <v>80</v>
      </c>
      <c r="BX108" s="1" t="s">
        <v>81</v>
      </c>
      <c r="BY108" s="1" t="s">
        <v>87</v>
      </c>
      <c r="BZ108" s="1" t="s">
        <v>87</v>
      </c>
      <c r="CA108" s="1" t="s">
        <v>87</v>
      </c>
      <c r="CB108" s="1" t="s">
        <v>87</v>
      </c>
      <c r="CC108" s="1" t="s">
        <v>87</v>
      </c>
      <c r="CD108" s="1" t="s">
        <v>393</v>
      </c>
      <c r="CE108" s="1"/>
      <c r="CF108" s="1" t="s">
        <v>86</v>
      </c>
    </row>
    <row r="109" spans="1:84" ht="12.75" x14ac:dyDescent="0.35">
      <c r="A109" s="2">
        <v>43124.304215243057</v>
      </c>
      <c r="B109" s="1" t="s">
        <v>65</v>
      </c>
      <c r="C109" s="1"/>
      <c r="D109" s="1" t="s">
        <v>66</v>
      </c>
      <c r="E109" s="1"/>
      <c r="F109" s="1" t="s">
        <v>67</v>
      </c>
      <c r="G109" s="1"/>
      <c r="H109" s="1" t="s">
        <v>68</v>
      </c>
      <c r="I109" s="1"/>
      <c r="J109" s="1" t="s">
        <v>69</v>
      </c>
      <c r="K109" s="1"/>
      <c r="L109" s="1" t="s">
        <v>70</v>
      </c>
      <c r="M109" s="1"/>
      <c r="N109" s="1"/>
      <c r="O109" s="1" t="s">
        <v>124</v>
      </c>
      <c r="P109" s="1"/>
      <c r="Q109" s="1" t="s">
        <v>72</v>
      </c>
      <c r="R109" s="1" t="s">
        <v>73</v>
      </c>
      <c r="S109" s="1" t="s">
        <v>74</v>
      </c>
      <c r="T109" s="1" t="s">
        <v>72</v>
      </c>
      <c r="U109" s="1" t="s">
        <v>72</v>
      </c>
      <c r="V109" s="1" t="s">
        <v>74</v>
      </c>
      <c r="W109" s="1" t="s">
        <v>73</v>
      </c>
      <c r="X109" s="1" t="s">
        <v>73</v>
      </c>
      <c r="Y109" s="1" t="s">
        <v>73</v>
      </c>
      <c r="Z109" s="1" t="s">
        <v>73</v>
      </c>
      <c r="AA109" s="1" t="s">
        <v>72</v>
      </c>
      <c r="AB109" s="1" t="s">
        <v>72</v>
      </c>
      <c r="AC109" s="1" t="s">
        <v>73</v>
      </c>
      <c r="AD109" s="1" t="s">
        <v>73</v>
      </c>
      <c r="AE109" s="1" t="s">
        <v>73</v>
      </c>
      <c r="AF109" s="1" t="s">
        <v>74</v>
      </c>
      <c r="AG109" s="1" t="s">
        <v>73</v>
      </c>
      <c r="AK109" s="1" t="s">
        <v>77</v>
      </c>
      <c r="AM109" s="1" t="s">
        <v>77</v>
      </c>
      <c r="AP109" s="1" t="s">
        <v>77</v>
      </c>
      <c r="AU109" s="1" t="s">
        <v>80</v>
      </c>
      <c r="AV109" s="1" t="s">
        <v>81</v>
      </c>
      <c r="AW109" s="1" t="s">
        <v>86</v>
      </c>
      <c r="AX109" s="1" t="s">
        <v>81</v>
      </c>
      <c r="AY109" s="1" t="s">
        <v>81</v>
      </c>
      <c r="AZ109" s="1" t="s">
        <v>81</v>
      </c>
      <c r="BA109" s="1" t="s">
        <v>81</v>
      </c>
      <c r="BB109" s="1" t="s">
        <v>79</v>
      </c>
      <c r="BC109" s="1" t="s">
        <v>86</v>
      </c>
      <c r="BD109" s="1" t="s">
        <v>80</v>
      </c>
      <c r="BH109" s="1" t="s">
        <v>84</v>
      </c>
      <c r="BK109" s="1" t="s">
        <v>84</v>
      </c>
      <c r="BL109" s="1"/>
      <c r="BM109" s="1" t="s">
        <v>82</v>
      </c>
      <c r="BQ109" s="1">
        <v>1</v>
      </c>
      <c r="BR109" s="1"/>
      <c r="BS109" s="1">
        <v>2</v>
      </c>
      <c r="BT109" s="1"/>
      <c r="BU109" s="1" t="s">
        <v>81</v>
      </c>
      <c r="BV109" s="1" t="s">
        <v>81</v>
      </c>
      <c r="BW109" s="1" t="s">
        <v>81</v>
      </c>
      <c r="BX109" s="1" t="s">
        <v>80</v>
      </c>
      <c r="BY109" s="1" t="s">
        <v>87</v>
      </c>
      <c r="BZ109" s="1" t="s">
        <v>87</v>
      </c>
      <c r="CA109" s="1" t="s">
        <v>87</v>
      </c>
      <c r="CB109" s="1" t="s">
        <v>81</v>
      </c>
      <c r="CC109" s="1" t="s">
        <v>81</v>
      </c>
      <c r="CF109" s="1" t="s">
        <v>86</v>
      </c>
    </row>
    <row r="110" spans="1:84" ht="12.75" x14ac:dyDescent="0.35">
      <c r="A110" s="2">
        <v>43124.358815601852</v>
      </c>
      <c r="B110" s="1" t="s">
        <v>65</v>
      </c>
      <c r="C110" s="1"/>
      <c r="D110" s="1" t="s">
        <v>88</v>
      </c>
      <c r="E110" s="1"/>
      <c r="F110" s="1" t="s">
        <v>134</v>
      </c>
      <c r="G110" s="1"/>
      <c r="H110" s="1" t="s">
        <v>68</v>
      </c>
      <c r="I110" s="1"/>
      <c r="J110" s="1" t="s">
        <v>101</v>
      </c>
      <c r="K110" s="1"/>
      <c r="L110" s="1" t="s">
        <v>77</v>
      </c>
      <c r="M110" s="1"/>
      <c r="N110" s="1"/>
      <c r="O110" s="1" t="s">
        <v>91</v>
      </c>
      <c r="P110" s="1"/>
      <c r="Q110" s="1" t="s">
        <v>74</v>
      </c>
      <c r="R110" s="1" t="s">
        <v>72</v>
      </c>
      <c r="S110" s="1" t="s">
        <v>74</v>
      </c>
      <c r="T110" s="1" t="s">
        <v>73</v>
      </c>
      <c r="U110" s="1" t="s">
        <v>97</v>
      </c>
      <c r="V110" s="1" t="s">
        <v>97</v>
      </c>
      <c r="W110" s="1" t="s">
        <v>73</v>
      </c>
      <c r="X110" s="1" t="s">
        <v>97</v>
      </c>
      <c r="Y110" s="1" t="s">
        <v>73</v>
      </c>
      <c r="Z110" s="1" t="s">
        <v>72</v>
      </c>
      <c r="AA110" s="1" t="s">
        <v>73</v>
      </c>
      <c r="AB110" s="1" t="s">
        <v>74</v>
      </c>
      <c r="AC110" s="1" t="s">
        <v>72</v>
      </c>
      <c r="AD110" s="1" t="s">
        <v>73</v>
      </c>
      <c r="AE110" s="1" t="s">
        <v>74</v>
      </c>
      <c r="AF110" s="1" t="s">
        <v>72</v>
      </c>
      <c r="AJ110" s="1" t="s">
        <v>93</v>
      </c>
      <c r="AK110" s="1" t="s">
        <v>76</v>
      </c>
      <c r="AL110" s="1" t="s">
        <v>76</v>
      </c>
      <c r="AM110" s="1" t="s">
        <v>93</v>
      </c>
      <c r="AN110" s="1" t="s">
        <v>93</v>
      </c>
      <c r="AO110" s="1" t="s">
        <v>76</v>
      </c>
      <c r="AP110" s="1" t="s">
        <v>76</v>
      </c>
      <c r="AQ110" s="1" t="s">
        <v>93</v>
      </c>
      <c r="AR110" s="1" t="s">
        <v>93</v>
      </c>
      <c r="AS110" s="1" t="s">
        <v>76</v>
      </c>
      <c r="AT110" s="1"/>
      <c r="AU110" s="1" t="s">
        <v>81</v>
      </c>
      <c r="AV110" s="1" t="s">
        <v>97</v>
      </c>
      <c r="AW110" s="1" t="s">
        <v>81</v>
      </c>
      <c r="AX110" s="1" t="s">
        <v>81</v>
      </c>
      <c r="AY110" s="1" t="s">
        <v>81</v>
      </c>
      <c r="AZ110" s="1" t="s">
        <v>81</v>
      </c>
      <c r="BA110" s="1" t="s">
        <v>81</v>
      </c>
      <c r="BB110" s="1" t="s">
        <v>97</v>
      </c>
      <c r="BC110" s="1" t="s">
        <v>81</v>
      </c>
      <c r="BD110" s="1" t="s">
        <v>81</v>
      </c>
      <c r="BH110" s="1" t="s">
        <v>84</v>
      </c>
      <c r="BK110" s="1" t="s">
        <v>84</v>
      </c>
      <c r="BL110" s="1"/>
      <c r="BM110" s="1" t="s">
        <v>84</v>
      </c>
      <c r="BQ110" s="1">
        <v>2</v>
      </c>
      <c r="BR110" s="1"/>
      <c r="BS110" s="1">
        <v>1</v>
      </c>
      <c r="BT110" s="1"/>
      <c r="BU110" s="1" t="s">
        <v>87</v>
      </c>
      <c r="BV110" s="1" t="s">
        <v>81</v>
      </c>
      <c r="BW110" s="1" t="s">
        <v>80</v>
      </c>
      <c r="BX110" s="1" t="s">
        <v>86</v>
      </c>
      <c r="BY110" s="1" t="s">
        <v>87</v>
      </c>
      <c r="BZ110" s="1" t="s">
        <v>87</v>
      </c>
      <c r="CA110" s="1" t="s">
        <v>87</v>
      </c>
      <c r="CB110" s="1" t="s">
        <v>87</v>
      </c>
      <c r="CC110" s="1" t="s">
        <v>80</v>
      </c>
      <c r="CF110" s="1" t="s">
        <v>86</v>
      </c>
    </row>
    <row r="111" spans="1:84" ht="12.75" x14ac:dyDescent="0.35">
      <c r="A111" s="2">
        <v>43124.362782534721</v>
      </c>
      <c r="B111" s="1" t="s">
        <v>65</v>
      </c>
      <c r="C111" s="1"/>
      <c r="D111" s="1" t="s">
        <v>66</v>
      </c>
      <c r="E111" s="1"/>
      <c r="F111" s="1" t="s">
        <v>134</v>
      </c>
      <c r="G111" s="1"/>
      <c r="H111" s="1" t="s">
        <v>68</v>
      </c>
      <c r="I111" s="1"/>
      <c r="J111" s="1" t="s">
        <v>69</v>
      </c>
      <c r="K111" s="1"/>
      <c r="L111" s="1" t="s">
        <v>70</v>
      </c>
      <c r="M111" s="1"/>
      <c r="N111" s="1"/>
      <c r="O111" s="1" t="s">
        <v>71</v>
      </c>
      <c r="P111" s="1"/>
      <c r="Q111" s="1" t="s">
        <v>72</v>
      </c>
      <c r="R111" s="1" t="s">
        <v>73</v>
      </c>
      <c r="S111" s="1" t="s">
        <v>74</v>
      </c>
      <c r="T111" s="1" t="s">
        <v>72</v>
      </c>
      <c r="U111" s="1" t="s">
        <v>73</v>
      </c>
      <c r="V111" s="1" t="s">
        <v>74</v>
      </c>
      <c r="W111" s="1" t="s">
        <v>73</v>
      </c>
      <c r="X111" s="1" t="s">
        <v>73</v>
      </c>
      <c r="Y111" s="1" t="s">
        <v>72</v>
      </c>
      <c r="Z111" s="1" t="s">
        <v>72</v>
      </c>
      <c r="AA111" s="1" t="s">
        <v>73</v>
      </c>
      <c r="AB111" s="1" t="s">
        <v>74</v>
      </c>
      <c r="AC111" s="1" t="s">
        <v>74</v>
      </c>
      <c r="AD111" s="1" t="s">
        <v>73</v>
      </c>
      <c r="AE111" s="1" t="s">
        <v>72</v>
      </c>
      <c r="AF111" s="1" t="s">
        <v>74</v>
      </c>
      <c r="AJ111" s="1" t="s">
        <v>94</v>
      </c>
      <c r="AK111" s="1" t="s">
        <v>142</v>
      </c>
      <c r="AL111" s="1" t="s">
        <v>76</v>
      </c>
      <c r="AM111" s="1" t="s">
        <v>94</v>
      </c>
      <c r="AN111" s="1" t="s">
        <v>94</v>
      </c>
      <c r="AO111" s="1" t="s">
        <v>76</v>
      </c>
      <c r="AP111" s="1" t="s">
        <v>94</v>
      </c>
      <c r="AQ111" s="1" t="s">
        <v>76</v>
      </c>
      <c r="AR111" s="1" t="s">
        <v>94</v>
      </c>
      <c r="AS111" s="1" t="s">
        <v>94</v>
      </c>
      <c r="AT111" s="1"/>
      <c r="AU111" s="1" t="s">
        <v>78</v>
      </c>
      <c r="AV111" s="1" t="s">
        <v>81</v>
      </c>
      <c r="AW111" s="1" t="s">
        <v>80</v>
      </c>
      <c r="AX111" s="1" t="s">
        <v>78</v>
      </c>
      <c r="AY111" s="1" t="s">
        <v>78</v>
      </c>
      <c r="AZ111" s="1" t="s">
        <v>81</v>
      </c>
      <c r="BA111" s="1" t="s">
        <v>81</v>
      </c>
      <c r="BB111" s="1" t="s">
        <v>80</v>
      </c>
      <c r="BC111" s="1" t="s">
        <v>81</v>
      </c>
      <c r="BD111" s="1" t="s">
        <v>78</v>
      </c>
      <c r="BH111" s="1" t="s">
        <v>84</v>
      </c>
      <c r="BI111" s="1" t="s">
        <v>394</v>
      </c>
      <c r="BJ111" s="1"/>
      <c r="BK111" s="1" t="s">
        <v>84</v>
      </c>
      <c r="BL111" s="1"/>
      <c r="BM111" s="1" t="s">
        <v>84</v>
      </c>
      <c r="BN111" s="1" t="s">
        <v>395</v>
      </c>
      <c r="BO111" s="1"/>
      <c r="BP111" s="1"/>
      <c r="BQ111" s="1">
        <v>2</v>
      </c>
      <c r="BR111" s="1"/>
      <c r="BS111" s="1">
        <v>3</v>
      </c>
      <c r="BT111" s="1"/>
      <c r="BU111" s="1" t="s">
        <v>81</v>
      </c>
      <c r="BV111" s="1" t="s">
        <v>81</v>
      </c>
      <c r="BW111" s="1" t="s">
        <v>80</v>
      </c>
      <c r="BX111" s="1" t="s">
        <v>86</v>
      </c>
      <c r="BY111" s="1" t="s">
        <v>87</v>
      </c>
      <c r="BZ111" s="1" t="s">
        <v>87</v>
      </c>
      <c r="CA111" s="1" t="s">
        <v>87</v>
      </c>
      <c r="CB111" s="1" t="s">
        <v>81</v>
      </c>
      <c r="CC111" s="1" t="s">
        <v>81</v>
      </c>
      <c r="CD111" s="1" t="s">
        <v>396</v>
      </c>
      <c r="CE111" s="1"/>
      <c r="CF111" s="1" t="s">
        <v>86</v>
      </c>
    </row>
    <row r="112" spans="1:84" ht="12.75" x14ac:dyDescent="0.35">
      <c r="A112" s="2">
        <v>43124.364560208334</v>
      </c>
      <c r="B112" s="1" t="s">
        <v>65</v>
      </c>
      <c r="C112" s="1"/>
      <c r="D112" s="1" t="s">
        <v>88</v>
      </c>
      <c r="E112" s="1"/>
      <c r="F112" s="1" t="s">
        <v>89</v>
      </c>
      <c r="G112" s="1"/>
      <c r="H112" s="1" t="s">
        <v>68</v>
      </c>
      <c r="I112" s="1"/>
      <c r="J112" s="1" t="s">
        <v>101</v>
      </c>
      <c r="K112" s="1"/>
      <c r="L112" s="1" t="s">
        <v>94</v>
      </c>
      <c r="M112" s="1"/>
      <c r="N112" s="1"/>
      <c r="O112" s="1" t="s">
        <v>71</v>
      </c>
      <c r="P112" s="1"/>
      <c r="Q112" s="1" t="s">
        <v>74</v>
      </c>
      <c r="S112" s="1" t="s">
        <v>74</v>
      </c>
      <c r="T112" s="1" t="s">
        <v>72</v>
      </c>
      <c r="U112" s="1" t="s">
        <v>72</v>
      </c>
      <c r="V112" s="1" t="s">
        <v>72</v>
      </c>
      <c r="W112" s="1" t="s">
        <v>72</v>
      </c>
      <c r="X112" s="1" t="s">
        <v>73</v>
      </c>
      <c r="AA112" s="1" t="s">
        <v>72</v>
      </c>
      <c r="AB112" s="1" t="s">
        <v>72</v>
      </c>
      <c r="AC112" s="1" t="s">
        <v>74</v>
      </c>
      <c r="AD112" s="1" t="s">
        <v>73</v>
      </c>
      <c r="AE112" s="1" t="s">
        <v>74</v>
      </c>
      <c r="AF112" s="1" t="s">
        <v>74</v>
      </c>
      <c r="AJ112" s="1" t="s">
        <v>76</v>
      </c>
      <c r="AK112" s="1" t="s">
        <v>76</v>
      </c>
      <c r="AL112" s="1" t="s">
        <v>76</v>
      </c>
      <c r="AM112" s="1" t="s">
        <v>76</v>
      </c>
      <c r="AN112" s="1" t="s">
        <v>76</v>
      </c>
      <c r="AO112" s="1" t="s">
        <v>76</v>
      </c>
      <c r="AP112" s="1" t="s">
        <v>76</v>
      </c>
      <c r="AQ112" s="1" t="s">
        <v>76</v>
      </c>
      <c r="AR112" s="1" t="s">
        <v>76</v>
      </c>
      <c r="AS112" s="1" t="s">
        <v>76</v>
      </c>
      <c r="AT112" s="1"/>
      <c r="AU112" s="1" t="s">
        <v>78</v>
      </c>
      <c r="AV112" s="1" t="s">
        <v>80</v>
      </c>
      <c r="AW112" s="1" t="s">
        <v>80</v>
      </c>
      <c r="AX112" s="1" t="s">
        <v>81</v>
      </c>
      <c r="AY112" s="1" t="s">
        <v>81</v>
      </c>
      <c r="AZ112" s="1" t="s">
        <v>81</v>
      </c>
      <c r="BA112" s="1" t="s">
        <v>80</v>
      </c>
      <c r="BB112" s="1" t="s">
        <v>80</v>
      </c>
      <c r="BC112" s="1" t="s">
        <v>81</v>
      </c>
      <c r="BD112" s="1" t="s">
        <v>81</v>
      </c>
      <c r="BH112" s="1" t="s">
        <v>97</v>
      </c>
      <c r="BK112" s="1" t="s">
        <v>84</v>
      </c>
      <c r="BL112" s="1"/>
      <c r="BM112" s="1" t="s">
        <v>97</v>
      </c>
      <c r="BQ112" s="1">
        <v>1</v>
      </c>
      <c r="BR112" s="1"/>
      <c r="BS112" s="1">
        <v>2</v>
      </c>
      <c r="BT112" s="1"/>
      <c r="BU112" s="1" t="s">
        <v>81</v>
      </c>
      <c r="BV112" s="1" t="s">
        <v>87</v>
      </c>
      <c r="BW112" s="1" t="s">
        <v>81</v>
      </c>
      <c r="BX112" s="1" t="s">
        <v>80</v>
      </c>
      <c r="BY112" s="1" t="s">
        <v>87</v>
      </c>
      <c r="BZ112" s="1" t="s">
        <v>87</v>
      </c>
      <c r="CA112" s="1" t="s">
        <v>87</v>
      </c>
      <c r="CB112" s="1" t="s">
        <v>87</v>
      </c>
      <c r="CC112" s="1" t="s">
        <v>81</v>
      </c>
      <c r="CF112" s="1" t="s">
        <v>86</v>
      </c>
    </row>
    <row r="113" spans="1:84" ht="12.75" x14ac:dyDescent="0.35">
      <c r="A113" s="2">
        <v>43124.365543449079</v>
      </c>
      <c r="B113" s="1" t="s">
        <v>65</v>
      </c>
      <c r="C113" s="1"/>
      <c r="D113" s="1" t="s">
        <v>66</v>
      </c>
      <c r="E113" s="1"/>
      <c r="F113" s="1" t="s">
        <v>67</v>
      </c>
      <c r="G113" s="1"/>
      <c r="H113" s="1" t="s">
        <v>68</v>
      </c>
      <c r="I113" s="1"/>
      <c r="J113" s="1" t="s">
        <v>69</v>
      </c>
      <c r="K113" s="1"/>
      <c r="L113" s="1" t="s">
        <v>70</v>
      </c>
      <c r="M113" s="1"/>
      <c r="N113" s="1"/>
      <c r="O113" s="1" t="s">
        <v>124</v>
      </c>
      <c r="P113" s="1"/>
      <c r="Q113" s="1" t="s">
        <v>74</v>
      </c>
      <c r="R113" s="1" t="s">
        <v>74</v>
      </c>
      <c r="S113" s="1" t="s">
        <v>74</v>
      </c>
      <c r="T113" s="1" t="s">
        <v>72</v>
      </c>
      <c r="U113" s="1" t="s">
        <v>97</v>
      </c>
      <c r="V113" s="1" t="s">
        <v>74</v>
      </c>
      <c r="W113" s="1" t="s">
        <v>72</v>
      </c>
      <c r="X113" s="1" t="s">
        <v>73</v>
      </c>
      <c r="Y113" s="1" t="s">
        <v>73</v>
      </c>
      <c r="Z113" s="1" t="s">
        <v>72</v>
      </c>
      <c r="AB113" s="1" t="s">
        <v>74</v>
      </c>
      <c r="AC113" s="1" t="s">
        <v>72</v>
      </c>
      <c r="AD113" s="1" t="s">
        <v>73</v>
      </c>
      <c r="AE113" s="1" t="s">
        <v>74</v>
      </c>
      <c r="AF113" s="1" t="s">
        <v>73</v>
      </c>
      <c r="AJ113" s="1" t="s">
        <v>70</v>
      </c>
      <c r="AK113" s="1" t="s">
        <v>77</v>
      </c>
      <c r="BH113" s="1" t="s">
        <v>84</v>
      </c>
      <c r="BK113" s="1" t="s">
        <v>84</v>
      </c>
      <c r="BL113" s="1"/>
      <c r="BM113" s="1" t="s">
        <v>82</v>
      </c>
      <c r="BQ113" s="1">
        <v>1</v>
      </c>
      <c r="BR113" s="1"/>
      <c r="BS113" s="1">
        <v>2</v>
      </c>
      <c r="BT113" s="1"/>
    </row>
    <row r="114" spans="1:84" ht="12.75" x14ac:dyDescent="0.35">
      <c r="A114" s="2">
        <v>43124.378827824075</v>
      </c>
      <c r="B114" s="1" t="s">
        <v>65</v>
      </c>
      <c r="C114" s="1"/>
      <c r="D114" s="1" t="s">
        <v>66</v>
      </c>
      <c r="E114" s="1"/>
      <c r="F114" s="1" t="s">
        <v>67</v>
      </c>
      <c r="G114" s="1"/>
      <c r="H114" s="1" t="s">
        <v>68</v>
      </c>
      <c r="I114" s="1"/>
      <c r="J114" s="1" t="s">
        <v>69</v>
      </c>
      <c r="K114" s="1"/>
      <c r="L114" s="1" t="s">
        <v>70</v>
      </c>
      <c r="M114" s="1"/>
      <c r="N114" s="1"/>
      <c r="O114" s="1" t="s">
        <v>91</v>
      </c>
      <c r="P114" s="1"/>
      <c r="Q114" s="1" t="s">
        <v>72</v>
      </c>
      <c r="R114" s="1" t="s">
        <v>72</v>
      </c>
      <c r="S114" s="1" t="s">
        <v>74</v>
      </c>
      <c r="T114" s="1" t="s">
        <v>72</v>
      </c>
      <c r="U114" s="1" t="s">
        <v>74</v>
      </c>
      <c r="V114" s="1" t="s">
        <v>74</v>
      </c>
      <c r="W114" s="1" t="s">
        <v>97</v>
      </c>
      <c r="X114" s="1" t="s">
        <v>97</v>
      </c>
      <c r="Z114" s="1" t="s">
        <v>74</v>
      </c>
      <c r="AA114" s="1" t="s">
        <v>73</v>
      </c>
      <c r="AB114" s="1" t="s">
        <v>74</v>
      </c>
      <c r="AC114" s="1" t="s">
        <v>74</v>
      </c>
      <c r="AD114" s="1" t="s">
        <v>97</v>
      </c>
      <c r="AE114" s="1" t="s">
        <v>74</v>
      </c>
      <c r="AF114" s="1" t="s">
        <v>74</v>
      </c>
      <c r="AJ114" s="1" t="s">
        <v>110</v>
      </c>
      <c r="AK114" s="1" t="s">
        <v>107</v>
      </c>
      <c r="AL114" s="1" t="s">
        <v>76</v>
      </c>
      <c r="AM114" s="1" t="s">
        <v>110</v>
      </c>
      <c r="AN114" s="1" t="s">
        <v>102</v>
      </c>
      <c r="AO114" s="1" t="s">
        <v>76</v>
      </c>
      <c r="AP114" s="1" t="s">
        <v>76</v>
      </c>
      <c r="AQ114" s="1" t="s">
        <v>76</v>
      </c>
      <c r="AR114" s="1" t="s">
        <v>93</v>
      </c>
      <c r="AS114" s="1" t="s">
        <v>76</v>
      </c>
      <c r="AT114" s="1"/>
      <c r="AU114" s="1" t="s">
        <v>81</v>
      </c>
      <c r="AV114" s="1" t="s">
        <v>81</v>
      </c>
      <c r="AW114" s="1" t="s">
        <v>79</v>
      </c>
      <c r="AX114" s="1" t="s">
        <v>78</v>
      </c>
      <c r="AY114" s="1" t="s">
        <v>78</v>
      </c>
      <c r="AZ114" s="1" t="s">
        <v>86</v>
      </c>
      <c r="BA114" s="1" t="s">
        <v>81</v>
      </c>
      <c r="BB114" s="1" t="s">
        <v>97</v>
      </c>
      <c r="BC114" s="1" t="s">
        <v>81</v>
      </c>
      <c r="BD114" s="1" t="s">
        <v>81</v>
      </c>
      <c r="BF114" s="1" t="s">
        <v>397</v>
      </c>
      <c r="BG114" s="1"/>
      <c r="BH114" s="1" t="s">
        <v>84</v>
      </c>
      <c r="BK114" s="1" t="s">
        <v>84</v>
      </c>
      <c r="BL114" s="1"/>
      <c r="BM114" s="1" t="s">
        <v>84</v>
      </c>
      <c r="BQ114" s="1">
        <v>1</v>
      </c>
      <c r="BR114" s="1"/>
      <c r="BS114" s="1">
        <v>2</v>
      </c>
      <c r="BT114" s="1"/>
      <c r="BU114" s="1" t="s">
        <v>81</v>
      </c>
      <c r="BV114" s="1" t="s">
        <v>87</v>
      </c>
      <c r="BW114" s="1" t="s">
        <v>80</v>
      </c>
      <c r="BX114" s="1" t="s">
        <v>87</v>
      </c>
      <c r="BY114" s="1" t="s">
        <v>87</v>
      </c>
      <c r="BZ114" s="1" t="s">
        <v>87</v>
      </c>
      <c r="CA114" s="1" t="s">
        <v>87</v>
      </c>
      <c r="CB114" s="1" t="s">
        <v>87</v>
      </c>
      <c r="CC114" s="1" t="s">
        <v>81</v>
      </c>
      <c r="CF114" s="1" t="s">
        <v>86</v>
      </c>
    </row>
    <row r="115" spans="1:84" ht="12.75" x14ac:dyDescent="0.35">
      <c r="A115" s="2">
        <v>43124.417021435183</v>
      </c>
      <c r="B115" s="1" t="s">
        <v>65</v>
      </c>
      <c r="C115" s="1"/>
      <c r="D115" s="1" t="s">
        <v>66</v>
      </c>
      <c r="E115" s="1"/>
      <c r="F115" s="1" t="s">
        <v>67</v>
      </c>
      <c r="G115" s="1"/>
      <c r="H115" s="1" t="s">
        <v>68</v>
      </c>
      <c r="I115" s="1"/>
      <c r="J115" s="1" t="s">
        <v>69</v>
      </c>
      <c r="K115" s="1"/>
      <c r="L115" s="1" t="s">
        <v>77</v>
      </c>
      <c r="M115" s="1"/>
      <c r="N115" s="1"/>
      <c r="O115" s="1" t="s">
        <v>180</v>
      </c>
      <c r="P115" s="1"/>
      <c r="Q115" s="1" t="s">
        <v>74</v>
      </c>
      <c r="R115" s="1" t="s">
        <v>72</v>
      </c>
      <c r="S115" s="1" t="s">
        <v>97</v>
      </c>
      <c r="T115" s="1" t="s">
        <v>74</v>
      </c>
      <c r="U115" s="1" t="s">
        <v>97</v>
      </c>
      <c r="V115" s="1" t="s">
        <v>97</v>
      </c>
      <c r="W115" s="1" t="s">
        <v>97</v>
      </c>
      <c r="X115" s="1" t="s">
        <v>97</v>
      </c>
      <c r="Y115" s="1" t="s">
        <v>74</v>
      </c>
      <c r="Z115" s="1" t="s">
        <v>74</v>
      </c>
      <c r="AA115" s="1" t="s">
        <v>97</v>
      </c>
      <c r="AB115" s="1" t="s">
        <v>74</v>
      </c>
      <c r="AC115" s="1" t="s">
        <v>72</v>
      </c>
      <c r="AD115" s="1" t="s">
        <v>73</v>
      </c>
      <c r="AE115" s="1" t="s">
        <v>74</v>
      </c>
      <c r="AF115" s="1" t="s">
        <v>74</v>
      </c>
      <c r="AG115" s="1" t="s">
        <v>74</v>
      </c>
      <c r="AH115" s="1" t="s">
        <v>398</v>
      </c>
      <c r="AI115" s="1"/>
      <c r="AJ115" s="1" t="s">
        <v>75</v>
      </c>
      <c r="AK115" s="1" t="s">
        <v>75</v>
      </c>
      <c r="AL115" s="1" t="s">
        <v>93</v>
      </c>
      <c r="AM115" s="1" t="s">
        <v>76</v>
      </c>
      <c r="AN115" s="1" t="s">
        <v>93</v>
      </c>
      <c r="AO115" s="1" t="s">
        <v>76</v>
      </c>
      <c r="AP115" s="1" t="s">
        <v>76</v>
      </c>
      <c r="AQ115" s="1" t="s">
        <v>76</v>
      </c>
      <c r="AR115" s="1" t="s">
        <v>93</v>
      </c>
      <c r="AS115" s="1" t="s">
        <v>77</v>
      </c>
      <c r="AT115" s="1"/>
      <c r="AU115" s="1" t="s">
        <v>78</v>
      </c>
      <c r="AV115" s="1" t="s">
        <v>78</v>
      </c>
      <c r="AW115" s="1" t="s">
        <v>78</v>
      </c>
      <c r="AX115" s="1" t="s">
        <v>78</v>
      </c>
      <c r="AY115" s="1" t="s">
        <v>78</v>
      </c>
      <c r="AZ115" s="1" t="s">
        <v>78</v>
      </c>
      <c r="BA115" s="1" t="s">
        <v>78</v>
      </c>
      <c r="BB115" s="1" t="s">
        <v>78</v>
      </c>
      <c r="BC115" s="1" t="s">
        <v>78</v>
      </c>
      <c r="BD115" s="1" t="s">
        <v>78</v>
      </c>
      <c r="BF115" s="1" t="s">
        <v>399</v>
      </c>
      <c r="BG115" s="1"/>
      <c r="BH115" s="1" t="s">
        <v>97</v>
      </c>
      <c r="BI115" s="1" t="s">
        <v>400</v>
      </c>
      <c r="BJ115" s="1"/>
      <c r="BK115" s="1" t="s">
        <v>82</v>
      </c>
      <c r="BL115" s="1"/>
      <c r="BM115" s="1" t="s">
        <v>97</v>
      </c>
      <c r="BN115" s="1" t="s">
        <v>401</v>
      </c>
      <c r="BO115" s="1"/>
      <c r="BP115" s="1"/>
      <c r="BQ115" s="1">
        <v>2</v>
      </c>
      <c r="BR115" s="1"/>
      <c r="BS115" s="1">
        <v>1</v>
      </c>
      <c r="BT115" s="1"/>
      <c r="BU115" s="1" t="s">
        <v>79</v>
      </c>
      <c r="BV115" s="1" t="s">
        <v>87</v>
      </c>
      <c r="BW115" s="1" t="s">
        <v>79</v>
      </c>
      <c r="BX115" s="1" t="s">
        <v>87</v>
      </c>
      <c r="BY115" s="1" t="s">
        <v>87</v>
      </c>
      <c r="BZ115" s="1" t="s">
        <v>87</v>
      </c>
      <c r="CA115" s="1" t="s">
        <v>87</v>
      </c>
      <c r="CB115" s="1" t="s">
        <v>87</v>
      </c>
      <c r="CC115" s="1" t="s">
        <v>87</v>
      </c>
      <c r="CD115" s="1" t="s">
        <v>402</v>
      </c>
      <c r="CE115" s="1"/>
      <c r="CF115" s="1" t="s">
        <v>79</v>
      </c>
    </row>
    <row r="116" spans="1:84" ht="12.75" x14ac:dyDescent="0.35">
      <c r="A116" s="2">
        <v>43124.4232466088</v>
      </c>
      <c r="B116" s="1" t="s">
        <v>65</v>
      </c>
      <c r="C116" s="1"/>
      <c r="D116" s="1" t="s">
        <v>88</v>
      </c>
      <c r="E116" s="1"/>
      <c r="F116" s="1" t="s">
        <v>89</v>
      </c>
      <c r="G116" s="1"/>
      <c r="H116" s="1" t="s">
        <v>68</v>
      </c>
      <c r="I116" s="1"/>
      <c r="J116" s="1" t="s">
        <v>101</v>
      </c>
      <c r="K116" s="1"/>
      <c r="L116" s="1" t="s">
        <v>77</v>
      </c>
      <c r="M116" s="1"/>
      <c r="N116" s="1"/>
      <c r="O116" s="1" t="s">
        <v>71</v>
      </c>
      <c r="P116" s="1"/>
      <c r="Q116" s="1" t="s">
        <v>72</v>
      </c>
      <c r="R116" s="1" t="s">
        <v>73</v>
      </c>
      <c r="S116" s="1" t="s">
        <v>74</v>
      </c>
      <c r="T116" s="1" t="s">
        <v>72</v>
      </c>
      <c r="U116" s="1" t="s">
        <v>73</v>
      </c>
      <c r="V116" s="1" t="s">
        <v>72</v>
      </c>
      <c r="W116" s="1" t="s">
        <v>73</v>
      </c>
      <c r="X116" s="1" t="s">
        <v>73</v>
      </c>
      <c r="Y116" s="1" t="s">
        <v>73</v>
      </c>
      <c r="Z116" s="1" t="s">
        <v>73</v>
      </c>
      <c r="AA116" s="1" t="s">
        <v>73</v>
      </c>
      <c r="AB116" s="1" t="s">
        <v>72</v>
      </c>
      <c r="AC116" s="1" t="s">
        <v>72</v>
      </c>
      <c r="AD116" s="1" t="s">
        <v>72</v>
      </c>
      <c r="AE116" s="1" t="s">
        <v>72</v>
      </c>
      <c r="AF116" s="1" t="s">
        <v>72</v>
      </c>
      <c r="AG116" s="1" t="s">
        <v>97</v>
      </c>
      <c r="AJ116" s="1" t="s">
        <v>75</v>
      </c>
      <c r="AK116" s="1" t="s">
        <v>76</v>
      </c>
      <c r="AL116" s="1" t="s">
        <v>76</v>
      </c>
      <c r="AM116" s="1" t="s">
        <v>93</v>
      </c>
      <c r="AN116" s="1" t="s">
        <v>93</v>
      </c>
      <c r="AO116" s="1" t="s">
        <v>76</v>
      </c>
      <c r="AP116" s="1" t="s">
        <v>76</v>
      </c>
      <c r="AQ116" s="1" t="s">
        <v>76</v>
      </c>
      <c r="AR116" s="1" t="s">
        <v>93</v>
      </c>
      <c r="AS116" s="1" t="s">
        <v>77</v>
      </c>
      <c r="AT116" s="1"/>
      <c r="AU116" s="1" t="s">
        <v>86</v>
      </c>
      <c r="AV116" s="1" t="s">
        <v>81</v>
      </c>
      <c r="AW116" s="1" t="s">
        <v>86</v>
      </c>
      <c r="AX116" s="1" t="s">
        <v>81</v>
      </c>
      <c r="AY116" s="1" t="s">
        <v>81</v>
      </c>
      <c r="AZ116" s="1" t="s">
        <v>81</v>
      </c>
      <c r="BA116" s="1" t="s">
        <v>81</v>
      </c>
      <c r="BB116" s="1" t="s">
        <v>80</v>
      </c>
      <c r="BC116" s="1" t="s">
        <v>81</v>
      </c>
      <c r="BD116" s="1" t="s">
        <v>81</v>
      </c>
      <c r="BH116" s="1" t="s">
        <v>84</v>
      </c>
      <c r="BK116" s="1" t="s">
        <v>84</v>
      </c>
      <c r="BL116" s="1"/>
      <c r="BM116" s="1" t="s">
        <v>82</v>
      </c>
      <c r="BQ116" s="1">
        <v>2</v>
      </c>
      <c r="BR116" s="1"/>
      <c r="BS116" s="1">
        <v>2</v>
      </c>
      <c r="BT116" s="1"/>
      <c r="BU116" s="1" t="s">
        <v>87</v>
      </c>
      <c r="BV116" s="1" t="s">
        <v>87</v>
      </c>
      <c r="BW116" s="1" t="s">
        <v>87</v>
      </c>
      <c r="BX116" s="1" t="s">
        <v>87</v>
      </c>
      <c r="BY116" s="1" t="s">
        <v>87</v>
      </c>
      <c r="BZ116" s="1" t="s">
        <v>87</v>
      </c>
      <c r="CA116" s="1" t="s">
        <v>87</v>
      </c>
      <c r="CB116" s="1" t="s">
        <v>81</v>
      </c>
      <c r="CC116" s="1" t="s">
        <v>81</v>
      </c>
      <c r="CD116" s="1" t="s">
        <v>403</v>
      </c>
      <c r="CE116" s="1"/>
      <c r="CF116" s="1" t="s">
        <v>81</v>
      </c>
    </row>
    <row r="117" spans="1:84" ht="12.75" x14ac:dyDescent="0.35">
      <c r="A117" s="2">
        <v>43124.444617199071</v>
      </c>
      <c r="B117" s="1" t="s">
        <v>65</v>
      </c>
      <c r="C117" s="1"/>
      <c r="D117" s="1" t="s">
        <v>100</v>
      </c>
      <c r="E117" s="1"/>
      <c r="F117" s="1" t="s">
        <v>67</v>
      </c>
      <c r="G117" s="1"/>
      <c r="H117" s="1" t="s">
        <v>68</v>
      </c>
      <c r="I117" s="1"/>
      <c r="J117" s="1" t="s">
        <v>101</v>
      </c>
      <c r="K117" s="1"/>
      <c r="L117" s="1" t="s">
        <v>77</v>
      </c>
      <c r="M117" s="1"/>
      <c r="N117" s="1"/>
      <c r="O117" s="1" t="s">
        <v>91</v>
      </c>
      <c r="P117" s="1"/>
      <c r="U117" s="1" t="s">
        <v>73</v>
      </c>
      <c r="V117" s="1" t="s">
        <v>73</v>
      </c>
      <c r="AD117" s="1" t="s">
        <v>73</v>
      </c>
      <c r="AJ117" s="1" t="s">
        <v>93</v>
      </c>
      <c r="AK117" s="1" t="s">
        <v>102</v>
      </c>
      <c r="AM117" s="1" t="s">
        <v>93</v>
      </c>
      <c r="AN117" s="1" t="s">
        <v>102</v>
      </c>
      <c r="AR117" s="1" t="s">
        <v>93</v>
      </c>
      <c r="AU117" s="1" t="s">
        <v>78</v>
      </c>
      <c r="AV117" s="1" t="s">
        <v>78</v>
      </c>
      <c r="AW117" s="1" t="s">
        <v>80</v>
      </c>
      <c r="AX117" s="1" t="s">
        <v>81</v>
      </c>
      <c r="AY117" s="1" t="s">
        <v>78</v>
      </c>
      <c r="AZ117" s="1" t="s">
        <v>78</v>
      </c>
      <c r="BA117" s="1" t="s">
        <v>78</v>
      </c>
      <c r="BB117" s="1" t="s">
        <v>81</v>
      </c>
      <c r="BC117" s="1" t="s">
        <v>80</v>
      </c>
      <c r="BD117" s="1" t="s">
        <v>78</v>
      </c>
      <c r="BH117" s="1" t="s">
        <v>84</v>
      </c>
      <c r="BK117" s="1" t="s">
        <v>84</v>
      </c>
      <c r="BL117" s="1"/>
      <c r="BM117" s="1" t="s">
        <v>84</v>
      </c>
      <c r="BQ117" s="1">
        <v>2</v>
      </c>
      <c r="BR117" s="1"/>
      <c r="BS117" s="1">
        <v>2</v>
      </c>
      <c r="BT117" s="1"/>
      <c r="BU117" s="1" t="s">
        <v>81</v>
      </c>
      <c r="BV117" s="1" t="s">
        <v>80</v>
      </c>
      <c r="BW117" s="1" t="s">
        <v>81</v>
      </c>
      <c r="BX117" s="1" t="s">
        <v>80</v>
      </c>
      <c r="BY117" s="1" t="s">
        <v>87</v>
      </c>
      <c r="BZ117" s="1" t="s">
        <v>87</v>
      </c>
      <c r="CA117" s="1" t="s">
        <v>87</v>
      </c>
      <c r="CB117" s="1" t="s">
        <v>80</v>
      </c>
      <c r="CC117" s="1" t="s">
        <v>81</v>
      </c>
      <c r="CF117" s="1" t="s">
        <v>79</v>
      </c>
    </row>
    <row r="118" spans="1:84" ht="12.75" x14ac:dyDescent="0.35">
      <c r="A118" s="2">
        <v>43124.45050579861</v>
      </c>
      <c r="B118" s="1" t="s">
        <v>65</v>
      </c>
      <c r="C118" s="1"/>
      <c r="D118" s="1" t="s">
        <v>167</v>
      </c>
      <c r="E118" s="1"/>
      <c r="F118" s="1" t="s">
        <v>404</v>
      </c>
      <c r="G118" s="1"/>
      <c r="H118" s="1" t="s">
        <v>68</v>
      </c>
      <c r="I118" s="1"/>
      <c r="J118" s="1" t="s">
        <v>101</v>
      </c>
      <c r="K118" s="1"/>
      <c r="L118" s="1" t="s">
        <v>77</v>
      </c>
      <c r="M118" s="1"/>
      <c r="N118" s="1"/>
      <c r="O118" s="1" t="s">
        <v>180</v>
      </c>
      <c r="P118" s="1"/>
      <c r="Q118" s="1" t="s">
        <v>72</v>
      </c>
      <c r="R118" s="1" t="s">
        <v>72</v>
      </c>
      <c r="S118" s="1" t="s">
        <v>74</v>
      </c>
      <c r="T118" s="1" t="s">
        <v>74</v>
      </c>
      <c r="U118" s="1" t="s">
        <v>74</v>
      </c>
      <c r="V118" s="1" t="s">
        <v>74</v>
      </c>
      <c r="W118" s="1" t="s">
        <v>73</v>
      </c>
      <c r="X118" s="1" t="s">
        <v>73</v>
      </c>
      <c r="Y118" s="1" t="s">
        <v>73</v>
      </c>
      <c r="Z118" s="1" t="s">
        <v>73</v>
      </c>
      <c r="AA118" s="1" t="s">
        <v>97</v>
      </c>
      <c r="AB118" s="1" t="s">
        <v>97</v>
      </c>
      <c r="AC118" s="1" t="s">
        <v>72</v>
      </c>
      <c r="AD118" s="1" t="s">
        <v>74</v>
      </c>
      <c r="AE118" s="1" t="s">
        <v>74</v>
      </c>
      <c r="AF118" s="1" t="s">
        <v>74</v>
      </c>
      <c r="AG118" s="1" t="s">
        <v>74</v>
      </c>
      <c r="AH118" s="1" t="s">
        <v>405</v>
      </c>
      <c r="AI118" s="1"/>
      <c r="AJ118" s="1" t="s">
        <v>76</v>
      </c>
      <c r="AK118" s="1" t="s">
        <v>76</v>
      </c>
      <c r="AL118" s="1" t="s">
        <v>93</v>
      </c>
      <c r="AM118" s="1" t="s">
        <v>76</v>
      </c>
      <c r="AN118" s="1" t="s">
        <v>93</v>
      </c>
      <c r="AO118" s="1" t="s">
        <v>93</v>
      </c>
      <c r="AP118" s="1" t="s">
        <v>93</v>
      </c>
      <c r="AQ118" s="1" t="s">
        <v>76</v>
      </c>
      <c r="AR118" s="1" t="s">
        <v>76</v>
      </c>
      <c r="AS118" s="1" t="s">
        <v>94</v>
      </c>
      <c r="AT118" s="1"/>
      <c r="AU118" s="1" t="s">
        <v>97</v>
      </c>
      <c r="AV118" s="1" t="s">
        <v>86</v>
      </c>
      <c r="AW118" s="1" t="s">
        <v>80</v>
      </c>
      <c r="AX118" s="1" t="s">
        <v>81</v>
      </c>
      <c r="AY118" s="1" t="s">
        <v>97</v>
      </c>
      <c r="AZ118" s="1" t="s">
        <v>80</v>
      </c>
      <c r="BA118" s="1" t="s">
        <v>80</v>
      </c>
      <c r="BB118" s="1" t="s">
        <v>80</v>
      </c>
      <c r="BC118" s="1" t="s">
        <v>80</v>
      </c>
      <c r="BD118" s="1" t="s">
        <v>80</v>
      </c>
      <c r="BE118" s="1" t="s">
        <v>406</v>
      </c>
      <c r="BF118" s="1" t="s">
        <v>407</v>
      </c>
      <c r="BG118" s="1"/>
      <c r="BH118" s="1" t="s">
        <v>82</v>
      </c>
      <c r="BI118" s="1" t="s">
        <v>408</v>
      </c>
      <c r="BJ118" s="1"/>
      <c r="BK118" s="1" t="s">
        <v>84</v>
      </c>
      <c r="BL118" s="1"/>
      <c r="BM118" s="1" t="s">
        <v>97</v>
      </c>
      <c r="BN118" s="1" t="s">
        <v>409</v>
      </c>
      <c r="BO118" s="1"/>
      <c r="BP118" s="1"/>
      <c r="BQ118" s="1">
        <v>3</v>
      </c>
      <c r="BR118" s="1"/>
      <c r="BS118" s="1">
        <v>2</v>
      </c>
      <c r="BT118" s="1"/>
      <c r="BU118" s="1" t="s">
        <v>87</v>
      </c>
      <c r="BV118" s="1" t="s">
        <v>87</v>
      </c>
      <c r="BW118" s="1" t="s">
        <v>80</v>
      </c>
      <c r="BX118" s="1" t="s">
        <v>97</v>
      </c>
      <c r="BY118" s="1" t="s">
        <v>87</v>
      </c>
      <c r="BZ118" s="1" t="s">
        <v>87</v>
      </c>
      <c r="CA118" s="1" t="s">
        <v>81</v>
      </c>
      <c r="CB118" s="1" t="s">
        <v>81</v>
      </c>
      <c r="CC118" s="1" t="s">
        <v>80</v>
      </c>
      <c r="CD118" s="1" t="s">
        <v>410</v>
      </c>
      <c r="CE118" s="1"/>
      <c r="CF118" s="1" t="s">
        <v>86</v>
      </c>
    </row>
    <row r="119" spans="1:84" ht="12.75" x14ac:dyDescent="0.35">
      <c r="A119" s="2">
        <v>43124.467371817125</v>
      </c>
      <c r="B119" s="1" t="s">
        <v>65</v>
      </c>
      <c r="C119" s="1"/>
      <c r="D119" s="1" t="s">
        <v>66</v>
      </c>
      <c r="E119" s="1"/>
      <c r="F119" s="1" t="s">
        <v>67</v>
      </c>
      <c r="G119" s="1"/>
      <c r="H119" s="1" t="s">
        <v>68</v>
      </c>
      <c r="I119" s="1"/>
      <c r="J119" s="1" t="s">
        <v>69</v>
      </c>
      <c r="K119" s="1"/>
      <c r="L119" s="1" t="s">
        <v>70</v>
      </c>
      <c r="M119" s="1"/>
      <c r="N119" s="1"/>
      <c r="O119" s="1" t="s">
        <v>124</v>
      </c>
      <c r="P119" s="1"/>
      <c r="Q119" s="1" t="s">
        <v>74</v>
      </c>
      <c r="R119" s="1" t="s">
        <v>73</v>
      </c>
      <c r="S119" s="1" t="s">
        <v>74</v>
      </c>
      <c r="T119" s="1" t="s">
        <v>73</v>
      </c>
      <c r="U119" s="1" t="s">
        <v>74</v>
      </c>
      <c r="V119" s="1" t="s">
        <v>72</v>
      </c>
      <c r="W119" s="1" t="s">
        <v>73</v>
      </c>
      <c r="X119" s="1" t="s">
        <v>73</v>
      </c>
      <c r="Y119" s="1" t="s">
        <v>72</v>
      </c>
      <c r="Z119" s="1" t="s">
        <v>73</v>
      </c>
      <c r="AA119" s="1" t="s">
        <v>73</v>
      </c>
      <c r="AB119" s="1" t="s">
        <v>74</v>
      </c>
      <c r="AC119" s="1" t="s">
        <v>73</v>
      </c>
      <c r="AD119" s="1" t="s">
        <v>72</v>
      </c>
      <c r="AE119" s="1" t="s">
        <v>74</v>
      </c>
      <c r="AF119" s="1" t="s">
        <v>73</v>
      </c>
      <c r="AJ119" s="1" t="s">
        <v>93</v>
      </c>
      <c r="AK119" s="1" t="s">
        <v>93</v>
      </c>
      <c r="AL119" s="1" t="s">
        <v>93</v>
      </c>
      <c r="AM119" s="1" t="s">
        <v>76</v>
      </c>
      <c r="AN119" s="1" t="s">
        <v>93</v>
      </c>
      <c r="AO119" s="1" t="s">
        <v>93</v>
      </c>
      <c r="AP119" s="1" t="s">
        <v>93</v>
      </c>
      <c r="AQ119" s="1" t="s">
        <v>76</v>
      </c>
      <c r="AR119" s="1" t="s">
        <v>102</v>
      </c>
      <c r="AS119" s="1" t="s">
        <v>70</v>
      </c>
      <c r="AT119" s="1"/>
      <c r="AU119" s="1" t="s">
        <v>80</v>
      </c>
      <c r="AV119" s="1" t="s">
        <v>79</v>
      </c>
      <c r="AW119" s="1" t="s">
        <v>86</v>
      </c>
      <c r="AX119" s="1" t="s">
        <v>78</v>
      </c>
      <c r="AY119" s="1" t="s">
        <v>81</v>
      </c>
      <c r="AZ119" s="1" t="s">
        <v>81</v>
      </c>
      <c r="BA119" s="1" t="s">
        <v>81</v>
      </c>
      <c r="BB119" s="1" t="s">
        <v>81</v>
      </c>
      <c r="BC119" s="1" t="s">
        <v>81</v>
      </c>
      <c r="BD119" s="1" t="s">
        <v>78</v>
      </c>
      <c r="BF119" s="1" t="s">
        <v>411</v>
      </c>
      <c r="BG119" s="1"/>
      <c r="BH119" s="1" t="s">
        <v>84</v>
      </c>
      <c r="BK119" s="1" t="s">
        <v>84</v>
      </c>
      <c r="BL119" s="1"/>
      <c r="BM119" s="1" t="s">
        <v>82</v>
      </c>
      <c r="BQ119" s="1">
        <v>2</v>
      </c>
      <c r="BR119" s="1"/>
      <c r="BS119" s="1">
        <v>4</v>
      </c>
      <c r="BT119" s="1"/>
      <c r="BU119" s="1" t="s">
        <v>81</v>
      </c>
      <c r="BV119" s="1" t="s">
        <v>79</v>
      </c>
      <c r="BW119" s="1" t="s">
        <v>79</v>
      </c>
      <c r="BX119" s="1" t="s">
        <v>86</v>
      </c>
      <c r="BY119" s="1" t="s">
        <v>87</v>
      </c>
      <c r="BZ119" s="1" t="s">
        <v>87</v>
      </c>
      <c r="CA119" s="1" t="s">
        <v>87</v>
      </c>
      <c r="CB119" s="1" t="s">
        <v>79</v>
      </c>
      <c r="CC119" s="1" t="s">
        <v>79</v>
      </c>
      <c r="CD119" s="1" t="s">
        <v>412</v>
      </c>
      <c r="CE119" s="1"/>
      <c r="CF119" s="1" t="s">
        <v>81</v>
      </c>
    </row>
    <row r="120" spans="1:84" ht="12.75" x14ac:dyDescent="0.35">
      <c r="A120" s="2">
        <v>43124.495733101852</v>
      </c>
      <c r="B120" s="1" t="s">
        <v>65</v>
      </c>
      <c r="C120" s="1"/>
      <c r="D120" s="1" t="s">
        <v>66</v>
      </c>
      <c r="E120" s="1"/>
      <c r="F120" s="1" t="s">
        <v>67</v>
      </c>
      <c r="G120" s="1"/>
      <c r="H120" s="1" t="s">
        <v>68</v>
      </c>
      <c r="I120" s="1"/>
      <c r="J120" s="1" t="s">
        <v>101</v>
      </c>
      <c r="K120" s="1"/>
      <c r="L120" s="1" t="s">
        <v>70</v>
      </c>
      <c r="M120" s="1"/>
      <c r="N120" s="1"/>
      <c r="O120" s="1" t="s">
        <v>180</v>
      </c>
      <c r="P120" s="1"/>
      <c r="Q120" s="1" t="s">
        <v>74</v>
      </c>
      <c r="R120" s="1" t="s">
        <v>73</v>
      </c>
      <c r="S120" s="1" t="s">
        <v>74</v>
      </c>
      <c r="T120" s="1" t="s">
        <v>74</v>
      </c>
      <c r="U120" s="1" t="s">
        <v>74</v>
      </c>
      <c r="V120" s="1" t="s">
        <v>74</v>
      </c>
      <c r="W120" s="1" t="s">
        <v>73</v>
      </c>
      <c r="X120" s="1" t="s">
        <v>73</v>
      </c>
      <c r="Y120" s="1" t="s">
        <v>73</v>
      </c>
      <c r="Z120" s="1" t="s">
        <v>74</v>
      </c>
      <c r="AA120" s="1" t="s">
        <v>73</v>
      </c>
      <c r="AB120" s="1" t="s">
        <v>74</v>
      </c>
      <c r="AC120" s="1" t="s">
        <v>72</v>
      </c>
      <c r="AD120" s="1" t="s">
        <v>74</v>
      </c>
      <c r="AE120" s="1" t="s">
        <v>74</v>
      </c>
      <c r="AF120" s="1" t="s">
        <v>74</v>
      </c>
      <c r="AG120" s="1" t="s">
        <v>74</v>
      </c>
      <c r="AH120" s="1" t="s">
        <v>413</v>
      </c>
      <c r="AI120" s="1"/>
      <c r="AJ120" s="1" t="s">
        <v>75</v>
      </c>
      <c r="AK120" s="1" t="s">
        <v>75</v>
      </c>
      <c r="AL120" s="1" t="s">
        <v>76</v>
      </c>
      <c r="AM120" s="1" t="s">
        <v>102</v>
      </c>
      <c r="AN120" s="1" t="s">
        <v>102</v>
      </c>
      <c r="AO120" s="1" t="s">
        <v>102</v>
      </c>
      <c r="AP120" s="1" t="s">
        <v>102</v>
      </c>
      <c r="AQ120" s="1" t="s">
        <v>76</v>
      </c>
      <c r="AR120" s="1" t="s">
        <v>93</v>
      </c>
      <c r="AS120" s="1" t="s">
        <v>94</v>
      </c>
      <c r="AT120" s="1"/>
      <c r="AU120" s="1" t="s">
        <v>78</v>
      </c>
      <c r="AV120" s="1" t="s">
        <v>78</v>
      </c>
      <c r="AW120" s="1" t="s">
        <v>78</v>
      </c>
      <c r="AX120" s="1" t="s">
        <v>78</v>
      </c>
      <c r="AY120" s="1" t="s">
        <v>78</v>
      </c>
      <c r="AZ120" s="1" t="s">
        <v>78</v>
      </c>
      <c r="BA120" s="1" t="s">
        <v>78</v>
      </c>
      <c r="BB120" s="1" t="s">
        <v>78</v>
      </c>
      <c r="BC120" s="1" t="s">
        <v>78</v>
      </c>
      <c r="BD120" s="1" t="s">
        <v>78</v>
      </c>
      <c r="BE120" s="1" t="s">
        <v>414</v>
      </c>
      <c r="BF120" s="1" t="s">
        <v>415</v>
      </c>
      <c r="BG120" s="1"/>
      <c r="BH120" s="1" t="s">
        <v>84</v>
      </c>
      <c r="BI120" s="1" t="s">
        <v>416</v>
      </c>
      <c r="BJ120" s="1"/>
      <c r="BK120" s="1" t="s">
        <v>84</v>
      </c>
      <c r="BL120" s="1"/>
      <c r="BM120" s="1" t="s">
        <v>82</v>
      </c>
      <c r="BN120" s="1" t="s">
        <v>417</v>
      </c>
      <c r="BO120" s="1"/>
      <c r="BP120" s="1"/>
      <c r="BQ120" s="1">
        <v>3</v>
      </c>
      <c r="BR120" s="1"/>
      <c r="BS120" s="1">
        <v>5</v>
      </c>
      <c r="BT120" s="1"/>
      <c r="BU120" s="1" t="s">
        <v>87</v>
      </c>
      <c r="BV120" s="1" t="s">
        <v>87</v>
      </c>
      <c r="BW120" s="1" t="s">
        <v>86</v>
      </c>
      <c r="BX120" s="1" t="s">
        <v>87</v>
      </c>
      <c r="BY120" s="1" t="s">
        <v>87</v>
      </c>
      <c r="BZ120" s="1" t="s">
        <v>87</v>
      </c>
      <c r="CA120" s="1" t="s">
        <v>87</v>
      </c>
      <c r="CB120" s="1" t="s">
        <v>86</v>
      </c>
      <c r="CC120" s="1" t="s">
        <v>86</v>
      </c>
      <c r="CD120" s="1" t="s">
        <v>418</v>
      </c>
      <c r="CE120" s="1"/>
      <c r="CF120" s="1" t="s">
        <v>79</v>
      </c>
    </row>
    <row r="121" spans="1:84" ht="12.75" x14ac:dyDescent="0.35">
      <c r="A121" s="2">
        <v>43124.498149490741</v>
      </c>
      <c r="B121" s="1" t="s">
        <v>65</v>
      </c>
      <c r="C121" s="1"/>
      <c r="D121" s="1" t="s">
        <v>66</v>
      </c>
      <c r="E121" s="1"/>
      <c r="F121" s="1" t="s">
        <v>67</v>
      </c>
      <c r="G121" s="1"/>
      <c r="H121" s="1" t="s">
        <v>68</v>
      </c>
      <c r="I121" s="1"/>
      <c r="J121" s="1" t="s">
        <v>69</v>
      </c>
      <c r="K121" s="1"/>
      <c r="L121" s="1" t="s">
        <v>77</v>
      </c>
      <c r="M121" s="1"/>
      <c r="N121" s="1"/>
      <c r="O121" s="1" t="s">
        <v>91</v>
      </c>
      <c r="P121" s="1"/>
      <c r="Q121" s="1" t="s">
        <v>74</v>
      </c>
      <c r="R121" s="1" t="s">
        <v>72</v>
      </c>
      <c r="S121" s="1" t="s">
        <v>74</v>
      </c>
      <c r="T121" s="1" t="s">
        <v>72</v>
      </c>
      <c r="U121" s="1" t="s">
        <v>97</v>
      </c>
      <c r="V121" s="1" t="s">
        <v>97</v>
      </c>
      <c r="W121" s="1" t="s">
        <v>73</v>
      </c>
      <c r="X121" s="1" t="s">
        <v>73</v>
      </c>
      <c r="Y121" s="1" t="s">
        <v>72</v>
      </c>
      <c r="Z121" s="1" t="s">
        <v>73</v>
      </c>
      <c r="AA121" s="1" t="s">
        <v>72</v>
      </c>
      <c r="AB121" s="1" t="s">
        <v>74</v>
      </c>
      <c r="AC121" s="1" t="s">
        <v>74</v>
      </c>
      <c r="AD121" s="1" t="s">
        <v>97</v>
      </c>
      <c r="AE121" s="1" t="s">
        <v>72</v>
      </c>
      <c r="AF121" s="1" t="s">
        <v>74</v>
      </c>
      <c r="AJ121" s="1" t="s">
        <v>93</v>
      </c>
      <c r="AK121" s="1" t="s">
        <v>76</v>
      </c>
      <c r="AL121" s="1" t="s">
        <v>76</v>
      </c>
      <c r="AM121" s="1" t="s">
        <v>76</v>
      </c>
      <c r="AN121" s="1" t="s">
        <v>102</v>
      </c>
      <c r="AO121" s="1" t="s">
        <v>93</v>
      </c>
      <c r="AP121" s="1" t="s">
        <v>76</v>
      </c>
      <c r="AQ121" s="1" t="s">
        <v>76</v>
      </c>
      <c r="AR121" s="1" t="s">
        <v>102</v>
      </c>
      <c r="AS121" s="1" t="s">
        <v>94</v>
      </c>
      <c r="AT121" s="1"/>
      <c r="AU121" s="1" t="s">
        <v>80</v>
      </c>
      <c r="AV121" s="1" t="s">
        <v>86</v>
      </c>
      <c r="AW121" s="1" t="s">
        <v>81</v>
      </c>
      <c r="AX121" s="1" t="s">
        <v>81</v>
      </c>
      <c r="AY121" s="1" t="s">
        <v>78</v>
      </c>
      <c r="AZ121" s="1" t="s">
        <v>81</v>
      </c>
      <c r="BA121" s="1" t="s">
        <v>81</v>
      </c>
      <c r="BB121" s="1" t="s">
        <v>80</v>
      </c>
      <c r="BC121" s="1" t="s">
        <v>81</v>
      </c>
      <c r="BD121" s="1" t="s">
        <v>81</v>
      </c>
      <c r="BH121" s="1" t="s">
        <v>97</v>
      </c>
      <c r="BI121" s="1" t="s">
        <v>419</v>
      </c>
      <c r="BJ121" s="1"/>
      <c r="BK121" s="1" t="s">
        <v>84</v>
      </c>
      <c r="BL121" s="1"/>
      <c r="BM121" s="1" t="s">
        <v>84</v>
      </c>
      <c r="BN121" s="1" t="s">
        <v>420</v>
      </c>
      <c r="BO121" s="1"/>
      <c r="BP121" s="1"/>
      <c r="BQ121" s="1">
        <v>6</v>
      </c>
      <c r="BR121" s="1"/>
      <c r="BS121" s="1">
        <v>6</v>
      </c>
      <c r="BT121" s="1"/>
      <c r="BU121" s="1" t="s">
        <v>87</v>
      </c>
      <c r="BV121" s="1" t="s">
        <v>87</v>
      </c>
      <c r="BW121" s="1" t="s">
        <v>81</v>
      </c>
      <c r="BX121" s="1" t="s">
        <v>97</v>
      </c>
      <c r="BY121" s="1" t="s">
        <v>87</v>
      </c>
      <c r="BZ121" s="1" t="s">
        <v>81</v>
      </c>
      <c r="CA121" s="1" t="s">
        <v>81</v>
      </c>
      <c r="CB121" s="1" t="s">
        <v>80</v>
      </c>
      <c r="CC121" s="1" t="s">
        <v>86</v>
      </c>
      <c r="CD121" s="1" t="s">
        <v>421</v>
      </c>
      <c r="CE121" s="1"/>
      <c r="CF121" s="1" t="s">
        <v>86</v>
      </c>
    </row>
    <row r="122" spans="1:84" ht="12.75" x14ac:dyDescent="0.35">
      <c r="A122" s="2">
        <v>43124.588955185187</v>
      </c>
      <c r="B122" s="1" t="s">
        <v>65</v>
      </c>
      <c r="C122" s="1"/>
      <c r="D122" s="1" t="s">
        <v>88</v>
      </c>
      <c r="E122" s="1"/>
      <c r="F122" s="1" t="s">
        <v>89</v>
      </c>
      <c r="G122" s="1"/>
      <c r="H122" s="1" t="s">
        <v>68</v>
      </c>
      <c r="I122" s="1"/>
      <c r="J122" s="1" t="s">
        <v>101</v>
      </c>
      <c r="K122" s="1"/>
      <c r="L122" s="1" t="s">
        <v>77</v>
      </c>
      <c r="M122" s="1"/>
      <c r="N122" s="1"/>
      <c r="O122" s="1" t="s">
        <v>91</v>
      </c>
      <c r="P122" s="1"/>
      <c r="Q122" s="1" t="s">
        <v>74</v>
      </c>
      <c r="R122" s="1" t="s">
        <v>73</v>
      </c>
      <c r="S122" s="1" t="s">
        <v>74</v>
      </c>
      <c r="T122" s="1" t="s">
        <v>74</v>
      </c>
      <c r="U122" s="1" t="s">
        <v>97</v>
      </c>
      <c r="V122" s="1" t="s">
        <v>74</v>
      </c>
      <c r="W122" s="1" t="s">
        <v>72</v>
      </c>
      <c r="X122" s="1" t="s">
        <v>73</v>
      </c>
      <c r="Y122" s="1" t="s">
        <v>97</v>
      </c>
      <c r="Z122" s="1" t="s">
        <v>97</v>
      </c>
      <c r="AA122" s="1" t="s">
        <v>73</v>
      </c>
      <c r="AB122" s="1" t="s">
        <v>74</v>
      </c>
      <c r="AC122" s="1" t="s">
        <v>72</v>
      </c>
      <c r="AD122" s="1" t="s">
        <v>74</v>
      </c>
      <c r="AE122" s="1" t="s">
        <v>74</v>
      </c>
      <c r="AF122" s="1" t="s">
        <v>74</v>
      </c>
      <c r="AJ122" s="1" t="s">
        <v>102</v>
      </c>
      <c r="AK122" s="1" t="s">
        <v>93</v>
      </c>
      <c r="AL122" s="1" t="s">
        <v>93</v>
      </c>
      <c r="AM122" s="1" t="s">
        <v>93</v>
      </c>
      <c r="AN122" s="1" t="s">
        <v>93</v>
      </c>
      <c r="AO122" s="1" t="s">
        <v>76</v>
      </c>
      <c r="AP122" s="1" t="s">
        <v>76</v>
      </c>
      <c r="AQ122" s="1" t="s">
        <v>76</v>
      </c>
      <c r="AR122" s="1" t="s">
        <v>93</v>
      </c>
      <c r="AS122" s="1" t="s">
        <v>94</v>
      </c>
      <c r="AT122" s="1"/>
      <c r="AU122" s="1" t="s">
        <v>78</v>
      </c>
      <c r="AV122" s="1" t="s">
        <v>78</v>
      </c>
      <c r="AW122" s="1" t="s">
        <v>80</v>
      </c>
      <c r="AX122" s="1" t="s">
        <v>78</v>
      </c>
      <c r="AY122" s="1" t="s">
        <v>78</v>
      </c>
      <c r="AZ122" s="1" t="s">
        <v>80</v>
      </c>
      <c r="BA122" s="1" t="s">
        <v>80</v>
      </c>
      <c r="BB122" s="1" t="s">
        <v>81</v>
      </c>
      <c r="BC122" s="1" t="s">
        <v>81</v>
      </c>
      <c r="BD122" s="1" t="s">
        <v>78</v>
      </c>
      <c r="BH122" s="1" t="s">
        <v>84</v>
      </c>
      <c r="BI122" s="1" t="s">
        <v>422</v>
      </c>
      <c r="BJ122" s="1"/>
      <c r="BK122" s="1" t="s">
        <v>84</v>
      </c>
      <c r="BL122" s="1"/>
      <c r="BM122" s="1" t="s">
        <v>82</v>
      </c>
      <c r="BQ122" s="1">
        <v>2</v>
      </c>
      <c r="BR122" s="1"/>
      <c r="BS122" s="1">
        <v>2</v>
      </c>
      <c r="BT122" s="1"/>
      <c r="BU122" s="1" t="s">
        <v>87</v>
      </c>
      <c r="BV122" s="1" t="s">
        <v>87</v>
      </c>
      <c r="BW122" s="1" t="s">
        <v>80</v>
      </c>
      <c r="BX122" s="1" t="s">
        <v>80</v>
      </c>
      <c r="BY122" s="1" t="s">
        <v>87</v>
      </c>
      <c r="BZ122" s="1" t="s">
        <v>87</v>
      </c>
      <c r="CA122" s="1" t="s">
        <v>87</v>
      </c>
      <c r="CB122" s="1" t="s">
        <v>87</v>
      </c>
      <c r="CC122" s="1" t="s">
        <v>87</v>
      </c>
      <c r="CF122" s="1" t="s">
        <v>78</v>
      </c>
    </row>
    <row r="123" spans="1:84" ht="12.75" x14ac:dyDescent="0.35">
      <c r="A123" s="2">
        <v>43124.661995034723</v>
      </c>
      <c r="B123" s="1" t="s">
        <v>65</v>
      </c>
      <c r="C123" s="1"/>
      <c r="D123" s="1" t="s">
        <v>100</v>
      </c>
      <c r="E123" s="1"/>
      <c r="F123" s="1" t="s">
        <v>67</v>
      </c>
      <c r="G123" s="1"/>
      <c r="H123" s="1" t="s">
        <v>68</v>
      </c>
      <c r="I123" s="1"/>
      <c r="J123" s="1" t="s">
        <v>101</v>
      </c>
      <c r="K123" s="1"/>
      <c r="L123" s="1" t="s">
        <v>94</v>
      </c>
      <c r="M123" s="1"/>
      <c r="N123" s="1"/>
      <c r="O123" s="1" t="s">
        <v>124</v>
      </c>
      <c r="P123" s="1"/>
      <c r="Q123" s="1" t="s">
        <v>74</v>
      </c>
      <c r="R123" s="1" t="s">
        <v>72</v>
      </c>
      <c r="S123" s="1" t="s">
        <v>72</v>
      </c>
      <c r="T123" s="1" t="s">
        <v>73</v>
      </c>
      <c r="U123" s="1" t="s">
        <v>73</v>
      </c>
      <c r="V123" s="1" t="s">
        <v>72</v>
      </c>
      <c r="W123" s="1" t="s">
        <v>73</v>
      </c>
      <c r="X123" s="1" t="s">
        <v>72</v>
      </c>
      <c r="Y123" s="1" t="s">
        <v>72</v>
      </c>
      <c r="Z123" s="1" t="s">
        <v>73</v>
      </c>
      <c r="AA123" s="1" t="s">
        <v>73</v>
      </c>
      <c r="AB123" s="1" t="s">
        <v>73</v>
      </c>
      <c r="AC123" s="1" t="s">
        <v>74</v>
      </c>
      <c r="AD123" s="1" t="s">
        <v>73</v>
      </c>
      <c r="AE123" s="1" t="s">
        <v>74</v>
      </c>
      <c r="AF123" s="1" t="s">
        <v>73</v>
      </c>
      <c r="AG123" s="1" t="s">
        <v>73</v>
      </c>
      <c r="AJ123" s="1" t="s">
        <v>76</v>
      </c>
      <c r="AK123" s="1" t="s">
        <v>76</v>
      </c>
      <c r="AL123" s="1" t="s">
        <v>76</v>
      </c>
      <c r="AM123" s="1" t="s">
        <v>76</v>
      </c>
      <c r="AN123" s="1" t="s">
        <v>76</v>
      </c>
      <c r="AO123" s="1" t="s">
        <v>76</v>
      </c>
      <c r="AP123" s="1" t="s">
        <v>76</v>
      </c>
      <c r="AQ123" s="1" t="s">
        <v>76</v>
      </c>
      <c r="AR123" s="1" t="s">
        <v>76</v>
      </c>
      <c r="AS123" s="1" t="s">
        <v>76</v>
      </c>
      <c r="AT123" s="1"/>
      <c r="AU123" s="1" t="s">
        <v>78</v>
      </c>
      <c r="AV123" s="1" t="s">
        <v>81</v>
      </c>
      <c r="AW123" s="1" t="s">
        <v>81</v>
      </c>
      <c r="AX123" s="1" t="s">
        <v>81</v>
      </c>
      <c r="AY123" s="1" t="s">
        <v>81</v>
      </c>
      <c r="AZ123" s="1" t="s">
        <v>81</v>
      </c>
      <c r="BA123" s="1" t="s">
        <v>81</v>
      </c>
      <c r="BB123" s="1" t="s">
        <v>80</v>
      </c>
      <c r="BC123" s="1" t="s">
        <v>81</v>
      </c>
      <c r="BD123" s="1" t="s">
        <v>81</v>
      </c>
      <c r="BH123" s="1" t="s">
        <v>84</v>
      </c>
      <c r="BK123" s="1" t="s">
        <v>84</v>
      </c>
      <c r="BL123" s="1"/>
      <c r="BM123" s="1" t="s">
        <v>84</v>
      </c>
      <c r="BU123" s="1" t="s">
        <v>86</v>
      </c>
      <c r="BV123" s="1" t="s">
        <v>80</v>
      </c>
      <c r="BW123" s="1" t="s">
        <v>86</v>
      </c>
      <c r="BX123" s="1" t="s">
        <v>87</v>
      </c>
      <c r="BY123" s="1" t="s">
        <v>87</v>
      </c>
      <c r="BZ123" s="1" t="s">
        <v>87</v>
      </c>
      <c r="CA123" s="1" t="s">
        <v>81</v>
      </c>
      <c r="CB123" s="1" t="s">
        <v>87</v>
      </c>
      <c r="CC123" s="1" t="s">
        <v>87</v>
      </c>
      <c r="CF123" s="1" t="s">
        <v>80</v>
      </c>
    </row>
    <row r="124" spans="1:84" ht="12.75" x14ac:dyDescent="0.35">
      <c r="A124" s="2">
        <v>43124.881093402779</v>
      </c>
      <c r="B124" s="1" t="s">
        <v>65</v>
      </c>
      <c r="C124" s="1"/>
      <c r="D124" s="1" t="s">
        <v>66</v>
      </c>
      <c r="E124" s="1"/>
      <c r="F124" s="1" t="s">
        <v>67</v>
      </c>
      <c r="G124" s="1"/>
      <c r="H124" s="1" t="s">
        <v>68</v>
      </c>
      <c r="I124" s="1"/>
      <c r="J124" s="1" t="s">
        <v>69</v>
      </c>
      <c r="K124" s="1"/>
      <c r="L124" s="1" t="s">
        <v>77</v>
      </c>
      <c r="M124" s="1"/>
      <c r="N124" s="1"/>
      <c r="O124" s="1" t="s">
        <v>180</v>
      </c>
      <c r="P124" s="1"/>
      <c r="Q124" s="1" t="s">
        <v>74</v>
      </c>
      <c r="R124" s="1" t="s">
        <v>72</v>
      </c>
      <c r="S124" s="1" t="s">
        <v>74</v>
      </c>
      <c r="T124" s="1" t="s">
        <v>73</v>
      </c>
      <c r="U124" s="1" t="s">
        <v>72</v>
      </c>
      <c r="V124" s="1" t="s">
        <v>72</v>
      </c>
      <c r="W124" s="1" t="s">
        <v>73</v>
      </c>
      <c r="X124" s="1" t="s">
        <v>73</v>
      </c>
      <c r="Y124" s="1" t="s">
        <v>73</v>
      </c>
      <c r="Z124" s="1" t="s">
        <v>73</v>
      </c>
      <c r="AA124" s="1" t="s">
        <v>73</v>
      </c>
      <c r="AB124" s="1" t="s">
        <v>73</v>
      </c>
      <c r="AC124" s="1" t="s">
        <v>72</v>
      </c>
      <c r="AD124" s="1" t="s">
        <v>73</v>
      </c>
      <c r="AE124" s="1" t="s">
        <v>74</v>
      </c>
      <c r="AF124" s="1" t="s">
        <v>72</v>
      </c>
      <c r="AG124" s="1" t="s">
        <v>97</v>
      </c>
      <c r="AJ124" s="1" t="s">
        <v>76</v>
      </c>
      <c r="AK124" s="1" t="s">
        <v>76</v>
      </c>
      <c r="AL124" s="1" t="s">
        <v>76</v>
      </c>
      <c r="AM124" s="1" t="s">
        <v>76</v>
      </c>
      <c r="AN124" s="1" t="s">
        <v>76</v>
      </c>
      <c r="AO124" s="1" t="s">
        <v>76</v>
      </c>
      <c r="AP124" s="1" t="s">
        <v>76</v>
      </c>
      <c r="AQ124" s="1" t="s">
        <v>76</v>
      </c>
      <c r="AR124" s="1" t="s">
        <v>76</v>
      </c>
      <c r="AS124" s="1" t="s">
        <v>76</v>
      </c>
      <c r="AT124" s="1"/>
      <c r="AU124" s="1" t="s">
        <v>78</v>
      </c>
      <c r="AV124" s="1" t="s">
        <v>80</v>
      </c>
      <c r="AW124" s="1" t="s">
        <v>78</v>
      </c>
      <c r="AX124" s="1" t="s">
        <v>78</v>
      </c>
      <c r="AY124" s="1" t="s">
        <v>78</v>
      </c>
      <c r="AZ124" s="1" t="s">
        <v>78</v>
      </c>
      <c r="BA124" s="1" t="s">
        <v>78</v>
      </c>
      <c r="BB124" s="1" t="s">
        <v>78</v>
      </c>
      <c r="BC124" s="1" t="s">
        <v>78</v>
      </c>
      <c r="BD124" s="1" t="s">
        <v>78</v>
      </c>
      <c r="BH124" s="1" t="s">
        <v>84</v>
      </c>
      <c r="BI124" s="1" t="s">
        <v>423</v>
      </c>
      <c r="BJ124" s="1"/>
      <c r="BK124" s="1" t="s">
        <v>84</v>
      </c>
      <c r="BL124" s="1"/>
      <c r="BM124" s="1" t="s">
        <v>84</v>
      </c>
      <c r="BN124" s="3">
        <v>100</v>
      </c>
      <c r="BO124" s="3"/>
      <c r="BP124" s="3"/>
      <c r="BQ124" s="1">
        <v>3</v>
      </c>
      <c r="BR124" s="1"/>
      <c r="BS124" s="1">
        <v>2</v>
      </c>
      <c r="BT124" s="1"/>
      <c r="BU124" s="1" t="s">
        <v>87</v>
      </c>
      <c r="BV124" s="1" t="s">
        <v>80</v>
      </c>
      <c r="BW124" s="1" t="s">
        <v>80</v>
      </c>
      <c r="BX124" s="1" t="s">
        <v>87</v>
      </c>
      <c r="BY124" s="1" t="s">
        <v>87</v>
      </c>
      <c r="BZ124" s="1" t="s">
        <v>87</v>
      </c>
      <c r="CA124" s="1" t="s">
        <v>87</v>
      </c>
      <c r="CB124" s="1" t="s">
        <v>79</v>
      </c>
      <c r="CC124" s="1" t="s">
        <v>80</v>
      </c>
      <c r="CF124" s="1" t="s">
        <v>79</v>
      </c>
    </row>
    <row r="125" spans="1:84" ht="12.75" x14ac:dyDescent="0.35">
      <c r="A125" s="2">
        <v>43125.090696377316</v>
      </c>
      <c r="B125" s="1" t="s">
        <v>65</v>
      </c>
      <c r="C125" s="1"/>
      <c r="D125" s="1" t="s">
        <v>66</v>
      </c>
      <c r="E125" s="1"/>
      <c r="F125" s="1" t="s">
        <v>67</v>
      </c>
      <c r="G125" s="1"/>
      <c r="H125" s="1" t="s">
        <v>68</v>
      </c>
      <c r="I125" s="1"/>
      <c r="J125" s="1" t="s">
        <v>69</v>
      </c>
      <c r="K125" s="1"/>
      <c r="L125" s="1" t="s">
        <v>70</v>
      </c>
      <c r="M125" s="1"/>
      <c r="N125" s="1"/>
      <c r="O125" s="1" t="s">
        <v>71</v>
      </c>
      <c r="P125" s="1"/>
      <c r="Q125" s="1" t="s">
        <v>72</v>
      </c>
      <c r="R125" s="1" t="s">
        <v>72</v>
      </c>
      <c r="S125" s="1" t="s">
        <v>72</v>
      </c>
      <c r="T125" s="1" t="s">
        <v>72</v>
      </c>
      <c r="U125" s="1" t="s">
        <v>73</v>
      </c>
      <c r="V125" s="1" t="s">
        <v>73</v>
      </c>
      <c r="W125" s="1" t="s">
        <v>73</v>
      </c>
      <c r="X125" s="1" t="s">
        <v>73</v>
      </c>
      <c r="Y125" s="1" t="s">
        <v>74</v>
      </c>
      <c r="Z125" s="1" t="s">
        <v>72</v>
      </c>
      <c r="AA125" s="1" t="s">
        <v>72</v>
      </c>
      <c r="AB125" s="1" t="s">
        <v>72</v>
      </c>
      <c r="AC125" s="1" t="s">
        <v>73</v>
      </c>
      <c r="AD125" s="1" t="s">
        <v>72</v>
      </c>
      <c r="AE125" s="1" t="s">
        <v>74</v>
      </c>
      <c r="AF125" s="1" t="s">
        <v>72</v>
      </c>
      <c r="AJ125" s="1" t="s">
        <v>70</v>
      </c>
      <c r="AK125" s="1" t="s">
        <v>142</v>
      </c>
      <c r="AL125" s="1" t="s">
        <v>76</v>
      </c>
      <c r="AM125" s="1" t="s">
        <v>77</v>
      </c>
      <c r="AN125" s="1" t="s">
        <v>142</v>
      </c>
      <c r="AO125" s="1" t="s">
        <v>76</v>
      </c>
      <c r="AP125" s="1" t="s">
        <v>76</v>
      </c>
      <c r="AQ125" s="1" t="s">
        <v>76</v>
      </c>
      <c r="AR125" s="1" t="s">
        <v>107</v>
      </c>
      <c r="AS125" s="1" t="s">
        <v>70</v>
      </c>
      <c r="AT125" s="1"/>
      <c r="AU125" s="1" t="s">
        <v>80</v>
      </c>
      <c r="AV125" s="1" t="s">
        <v>79</v>
      </c>
      <c r="AW125" s="1" t="s">
        <v>80</v>
      </c>
      <c r="AX125" s="1" t="s">
        <v>80</v>
      </c>
      <c r="AY125" s="1" t="s">
        <v>80</v>
      </c>
      <c r="AZ125" s="1" t="s">
        <v>80</v>
      </c>
      <c r="BA125" s="1" t="s">
        <v>80</v>
      </c>
      <c r="BB125" s="1" t="s">
        <v>81</v>
      </c>
      <c r="BC125" s="1" t="s">
        <v>86</v>
      </c>
      <c r="BD125" s="1" t="s">
        <v>78</v>
      </c>
      <c r="BH125" s="1" t="s">
        <v>84</v>
      </c>
      <c r="BI125" s="1" t="s">
        <v>424</v>
      </c>
      <c r="BJ125" s="1"/>
      <c r="BK125" s="1" t="s">
        <v>84</v>
      </c>
      <c r="BL125" s="1"/>
      <c r="BM125" s="1" t="s">
        <v>82</v>
      </c>
      <c r="BQ125" s="1">
        <v>2</v>
      </c>
      <c r="BR125" s="1"/>
      <c r="BS125" s="1">
        <v>1</v>
      </c>
      <c r="BT125" s="1"/>
      <c r="BU125" s="1" t="s">
        <v>80</v>
      </c>
      <c r="BV125" s="1" t="s">
        <v>81</v>
      </c>
      <c r="BW125" s="1" t="s">
        <v>86</v>
      </c>
      <c r="BX125" s="1" t="s">
        <v>81</v>
      </c>
      <c r="BY125" s="1" t="s">
        <v>87</v>
      </c>
      <c r="BZ125" s="1" t="s">
        <v>87</v>
      </c>
      <c r="CA125" s="1" t="s">
        <v>87</v>
      </c>
      <c r="CB125" s="1" t="s">
        <v>87</v>
      </c>
      <c r="CC125" s="1" t="s">
        <v>87</v>
      </c>
      <c r="CF125" s="1" t="s">
        <v>81</v>
      </c>
    </row>
    <row r="126" spans="1:84" ht="12.75" x14ac:dyDescent="0.35">
      <c r="A126" s="2">
        <v>43125.189930567125</v>
      </c>
      <c r="B126" s="1" t="s">
        <v>65</v>
      </c>
      <c r="C126" s="1"/>
      <c r="D126" s="1" t="s">
        <v>88</v>
      </c>
      <c r="E126" s="1"/>
      <c r="F126" s="1" t="s">
        <v>89</v>
      </c>
      <c r="G126" s="1"/>
      <c r="H126" s="1" t="s">
        <v>68</v>
      </c>
      <c r="I126" s="1"/>
      <c r="J126" s="1" t="s">
        <v>101</v>
      </c>
      <c r="K126" s="1"/>
      <c r="L126" s="1" t="s">
        <v>77</v>
      </c>
      <c r="M126" s="1"/>
      <c r="N126" s="1"/>
      <c r="O126" s="1" t="s">
        <v>91</v>
      </c>
      <c r="P126" s="1"/>
      <c r="Q126" s="1" t="s">
        <v>74</v>
      </c>
      <c r="R126" s="1" t="s">
        <v>72</v>
      </c>
      <c r="S126" s="1" t="s">
        <v>72</v>
      </c>
      <c r="T126" s="1" t="s">
        <v>74</v>
      </c>
      <c r="U126" s="1" t="s">
        <v>97</v>
      </c>
      <c r="V126" s="1" t="s">
        <v>74</v>
      </c>
      <c r="W126" s="1" t="s">
        <v>97</v>
      </c>
      <c r="X126" s="1" t="s">
        <v>97</v>
      </c>
      <c r="Y126" s="1" t="s">
        <v>73</v>
      </c>
      <c r="Z126" s="1" t="s">
        <v>74</v>
      </c>
      <c r="AA126" s="1" t="s">
        <v>73</v>
      </c>
      <c r="AB126" s="1" t="s">
        <v>74</v>
      </c>
      <c r="AC126" s="1" t="s">
        <v>74</v>
      </c>
      <c r="AD126" s="1" t="s">
        <v>97</v>
      </c>
      <c r="AE126" s="1" t="s">
        <v>97</v>
      </c>
      <c r="AF126" s="1" t="s">
        <v>74</v>
      </c>
      <c r="AJ126" s="1" t="s">
        <v>76</v>
      </c>
      <c r="AK126" s="1" t="s">
        <v>76</v>
      </c>
      <c r="AL126" s="1" t="s">
        <v>76</v>
      </c>
      <c r="AM126" s="1" t="s">
        <v>76</v>
      </c>
      <c r="AN126" s="1" t="s">
        <v>76</v>
      </c>
      <c r="AO126" s="1" t="s">
        <v>76</v>
      </c>
      <c r="AP126" s="1" t="s">
        <v>94</v>
      </c>
      <c r="AQ126" s="1" t="s">
        <v>76</v>
      </c>
      <c r="AR126" s="1" t="s">
        <v>76</v>
      </c>
      <c r="AS126" s="1" t="s">
        <v>94</v>
      </c>
      <c r="AT126" s="1"/>
      <c r="AU126" s="1" t="s">
        <v>78</v>
      </c>
      <c r="AV126" s="1" t="s">
        <v>78</v>
      </c>
      <c r="AW126" s="1" t="s">
        <v>86</v>
      </c>
      <c r="AX126" s="1" t="s">
        <v>80</v>
      </c>
      <c r="AY126" s="1" t="s">
        <v>78</v>
      </c>
      <c r="AZ126" s="1" t="s">
        <v>80</v>
      </c>
      <c r="BA126" s="1" t="s">
        <v>81</v>
      </c>
      <c r="BB126" s="1" t="s">
        <v>80</v>
      </c>
      <c r="BC126" s="1" t="s">
        <v>80</v>
      </c>
      <c r="BD126" s="1" t="s">
        <v>81</v>
      </c>
      <c r="BE126" s="1" t="s">
        <v>425</v>
      </c>
      <c r="BF126" s="1" t="s">
        <v>426</v>
      </c>
      <c r="BG126" s="1"/>
      <c r="BH126" s="1" t="s">
        <v>84</v>
      </c>
      <c r="BI126" s="1" t="s">
        <v>427</v>
      </c>
      <c r="BJ126" s="1"/>
      <c r="BK126" s="1" t="s">
        <v>84</v>
      </c>
      <c r="BL126" s="1"/>
      <c r="BM126" s="1" t="s">
        <v>82</v>
      </c>
      <c r="BN126" s="1" t="s">
        <v>428</v>
      </c>
      <c r="BO126" s="1"/>
      <c r="BP126" s="1"/>
      <c r="BQ126" s="1">
        <v>1</v>
      </c>
      <c r="BR126" s="1"/>
      <c r="BS126" s="1">
        <v>2</v>
      </c>
      <c r="BT126" s="1"/>
      <c r="BU126" s="1" t="s">
        <v>86</v>
      </c>
      <c r="BV126" s="1" t="s">
        <v>81</v>
      </c>
      <c r="BW126" s="1" t="s">
        <v>87</v>
      </c>
      <c r="BX126" s="1" t="s">
        <v>81</v>
      </c>
      <c r="BY126" s="1" t="s">
        <v>87</v>
      </c>
      <c r="BZ126" s="1" t="s">
        <v>87</v>
      </c>
      <c r="CA126" s="1" t="s">
        <v>87</v>
      </c>
      <c r="CB126" s="1" t="s">
        <v>87</v>
      </c>
      <c r="CC126" s="1" t="s">
        <v>87</v>
      </c>
      <c r="CD126" s="1" t="s">
        <v>429</v>
      </c>
      <c r="CE126" s="1"/>
      <c r="CF126" s="1" t="s">
        <v>86</v>
      </c>
    </row>
    <row r="127" spans="1:84" ht="12.75" x14ac:dyDescent="0.35">
      <c r="A127" s="2">
        <v>43125.20489015046</v>
      </c>
      <c r="B127" s="1" t="s">
        <v>65</v>
      </c>
      <c r="C127" s="1"/>
      <c r="D127" s="1" t="s">
        <v>88</v>
      </c>
      <c r="E127" s="1"/>
      <c r="F127" s="1" t="s">
        <v>89</v>
      </c>
      <c r="G127" s="1"/>
      <c r="H127" s="1" t="s">
        <v>68</v>
      </c>
      <c r="I127" s="1"/>
      <c r="J127" s="1" t="s">
        <v>101</v>
      </c>
      <c r="K127" s="1"/>
      <c r="L127" s="1" t="s">
        <v>77</v>
      </c>
      <c r="M127" s="1"/>
      <c r="N127" s="1"/>
      <c r="O127" s="1" t="s">
        <v>124</v>
      </c>
      <c r="P127" s="1"/>
      <c r="Q127" s="1" t="s">
        <v>74</v>
      </c>
      <c r="R127" s="1" t="s">
        <v>72</v>
      </c>
      <c r="S127" s="1" t="s">
        <v>97</v>
      </c>
      <c r="T127" s="1" t="s">
        <v>72</v>
      </c>
      <c r="U127" s="1" t="s">
        <v>97</v>
      </c>
      <c r="V127" s="1" t="s">
        <v>97</v>
      </c>
      <c r="W127" s="1" t="s">
        <v>73</v>
      </c>
      <c r="X127" s="1" t="s">
        <v>97</v>
      </c>
      <c r="Y127" s="1" t="s">
        <v>97</v>
      </c>
      <c r="Z127" s="1" t="s">
        <v>97</v>
      </c>
      <c r="AA127" s="1" t="s">
        <v>73</v>
      </c>
      <c r="AB127" s="1" t="s">
        <v>97</v>
      </c>
      <c r="AC127" s="1" t="s">
        <v>74</v>
      </c>
      <c r="AD127" s="1" t="s">
        <v>73</v>
      </c>
      <c r="AE127" s="1" t="s">
        <v>72</v>
      </c>
      <c r="AF127" s="1" t="s">
        <v>72</v>
      </c>
      <c r="AG127" s="1" t="s">
        <v>97</v>
      </c>
      <c r="AJ127" s="1" t="s">
        <v>76</v>
      </c>
      <c r="AK127" s="1" t="s">
        <v>76</v>
      </c>
      <c r="AL127" s="1" t="s">
        <v>76</v>
      </c>
      <c r="AM127" s="1" t="s">
        <v>76</v>
      </c>
      <c r="AN127" s="1" t="s">
        <v>76</v>
      </c>
      <c r="AO127" s="1" t="s">
        <v>76</v>
      </c>
      <c r="AP127" s="1" t="s">
        <v>76</v>
      </c>
      <c r="AQ127" s="1" t="s">
        <v>76</v>
      </c>
      <c r="AR127" s="1" t="s">
        <v>76</v>
      </c>
      <c r="AS127" s="1" t="s">
        <v>76</v>
      </c>
      <c r="AT127" s="1"/>
      <c r="AU127" s="1" t="s">
        <v>97</v>
      </c>
      <c r="AV127" s="1" t="s">
        <v>97</v>
      </c>
      <c r="AW127" s="1" t="s">
        <v>97</v>
      </c>
      <c r="AX127" s="1" t="s">
        <v>97</v>
      </c>
      <c r="AY127" s="1" t="s">
        <v>97</v>
      </c>
      <c r="AZ127" s="1" t="s">
        <v>97</v>
      </c>
      <c r="BA127" s="1" t="s">
        <v>97</v>
      </c>
      <c r="BB127" s="1" t="s">
        <v>97</v>
      </c>
      <c r="BC127" s="1" t="s">
        <v>97</v>
      </c>
      <c r="BD127" s="1" t="s">
        <v>97</v>
      </c>
      <c r="BH127" s="1" t="s">
        <v>84</v>
      </c>
      <c r="BK127" s="1" t="s">
        <v>84</v>
      </c>
      <c r="BL127" s="1"/>
      <c r="BM127" s="1" t="s">
        <v>82</v>
      </c>
      <c r="BQ127" s="1">
        <v>3</v>
      </c>
      <c r="BR127" s="1"/>
      <c r="BS127" s="1">
        <v>2</v>
      </c>
      <c r="BT127" s="1"/>
      <c r="BU127" s="1" t="s">
        <v>86</v>
      </c>
      <c r="BV127" s="1" t="s">
        <v>86</v>
      </c>
      <c r="BW127" s="1" t="s">
        <v>86</v>
      </c>
      <c r="BX127" s="1" t="s">
        <v>86</v>
      </c>
      <c r="BY127" s="1" t="s">
        <v>87</v>
      </c>
      <c r="BZ127" s="1" t="s">
        <v>81</v>
      </c>
      <c r="CA127" s="1" t="s">
        <v>81</v>
      </c>
      <c r="CB127" s="1" t="s">
        <v>81</v>
      </c>
      <c r="CC127" s="1" t="s">
        <v>81</v>
      </c>
      <c r="CF127" s="1" t="s">
        <v>86</v>
      </c>
    </row>
    <row r="128" spans="1:84" ht="12.75" x14ac:dyDescent="0.35">
      <c r="A128" s="2">
        <v>43125.388640069446</v>
      </c>
      <c r="B128" s="1" t="s">
        <v>65</v>
      </c>
      <c r="C128" s="1"/>
      <c r="D128" s="1" t="s">
        <v>167</v>
      </c>
      <c r="E128" s="1"/>
      <c r="F128" s="1" t="s">
        <v>134</v>
      </c>
      <c r="G128" s="1"/>
      <c r="H128" s="1" t="s">
        <v>68</v>
      </c>
      <c r="I128" s="1"/>
      <c r="J128" s="1" t="s">
        <v>69</v>
      </c>
      <c r="K128" s="1"/>
      <c r="L128" s="1" t="s">
        <v>77</v>
      </c>
      <c r="M128" s="1"/>
      <c r="N128" s="1"/>
      <c r="O128" s="1" t="s">
        <v>91</v>
      </c>
      <c r="P128" s="1"/>
      <c r="Q128" s="1" t="s">
        <v>74</v>
      </c>
      <c r="R128" s="1" t="s">
        <v>72</v>
      </c>
      <c r="S128" s="1" t="s">
        <v>74</v>
      </c>
      <c r="T128" s="1" t="s">
        <v>72</v>
      </c>
      <c r="U128" s="1" t="s">
        <v>72</v>
      </c>
      <c r="V128" s="1" t="s">
        <v>72</v>
      </c>
      <c r="W128" s="1" t="s">
        <v>73</v>
      </c>
      <c r="X128" s="1" t="s">
        <v>73</v>
      </c>
      <c r="Y128" s="1" t="s">
        <v>97</v>
      </c>
      <c r="Z128" s="1" t="s">
        <v>97</v>
      </c>
      <c r="AA128" s="1" t="s">
        <v>73</v>
      </c>
      <c r="AB128" s="1" t="s">
        <v>97</v>
      </c>
      <c r="AC128" s="1" t="s">
        <v>72</v>
      </c>
      <c r="AD128" s="1" t="s">
        <v>74</v>
      </c>
      <c r="AE128" s="1" t="s">
        <v>74</v>
      </c>
      <c r="AF128" s="1" t="s">
        <v>74</v>
      </c>
      <c r="AG128" s="1" t="s">
        <v>97</v>
      </c>
      <c r="AJ128" s="1" t="s">
        <v>93</v>
      </c>
      <c r="AK128" s="1" t="s">
        <v>94</v>
      </c>
      <c r="AL128" s="1" t="s">
        <v>76</v>
      </c>
      <c r="AM128" s="1" t="s">
        <v>94</v>
      </c>
      <c r="AN128" s="1" t="s">
        <v>102</v>
      </c>
      <c r="AO128" s="1" t="s">
        <v>93</v>
      </c>
      <c r="AP128" s="1" t="s">
        <v>77</v>
      </c>
      <c r="AQ128" s="1" t="s">
        <v>76</v>
      </c>
      <c r="AR128" s="1" t="s">
        <v>76</v>
      </c>
      <c r="AS128" s="1" t="s">
        <v>76</v>
      </c>
      <c r="AT128" s="1"/>
      <c r="AU128" s="1" t="s">
        <v>79</v>
      </c>
      <c r="AV128" s="1" t="s">
        <v>80</v>
      </c>
      <c r="AW128" s="1" t="s">
        <v>86</v>
      </c>
      <c r="AX128" s="1" t="s">
        <v>81</v>
      </c>
      <c r="AY128" s="1" t="s">
        <v>81</v>
      </c>
      <c r="AZ128" s="1" t="s">
        <v>81</v>
      </c>
      <c r="BA128" s="1" t="s">
        <v>86</v>
      </c>
      <c r="BB128" s="1" t="s">
        <v>78</v>
      </c>
      <c r="BC128" s="1" t="s">
        <v>86</v>
      </c>
      <c r="BD128" s="1" t="s">
        <v>78</v>
      </c>
      <c r="BE128" s="1" t="s">
        <v>430</v>
      </c>
      <c r="BH128" s="1" t="s">
        <v>82</v>
      </c>
      <c r="BK128" s="1" t="s">
        <v>84</v>
      </c>
      <c r="BL128" s="1"/>
      <c r="BM128" s="1" t="s">
        <v>84</v>
      </c>
      <c r="BN128" s="1" t="s">
        <v>431</v>
      </c>
      <c r="BO128" s="1"/>
      <c r="BP128" s="1"/>
      <c r="BQ128" s="1">
        <v>2</v>
      </c>
      <c r="BR128" s="1"/>
      <c r="BS128" s="1">
        <v>2</v>
      </c>
      <c r="BT128" s="1"/>
      <c r="BU128" s="1" t="s">
        <v>81</v>
      </c>
      <c r="BV128" s="1" t="s">
        <v>81</v>
      </c>
      <c r="BW128" s="1" t="s">
        <v>81</v>
      </c>
      <c r="BX128" s="1" t="s">
        <v>81</v>
      </c>
      <c r="BY128" s="1" t="s">
        <v>87</v>
      </c>
      <c r="BZ128" s="1" t="s">
        <v>81</v>
      </c>
      <c r="CA128" s="1" t="s">
        <v>87</v>
      </c>
      <c r="CB128" s="1" t="s">
        <v>80</v>
      </c>
      <c r="CC128" s="1" t="s">
        <v>80</v>
      </c>
      <c r="CF128" s="1" t="s">
        <v>86</v>
      </c>
    </row>
    <row r="129" spans="1:84" ht="12.75" x14ac:dyDescent="0.35">
      <c r="A129" s="2">
        <v>43125.470899513894</v>
      </c>
      <c r="B129" s="1" t="s">
        <v>65</v>
      </c>
      <c r="C129" s="1"/>
      <c r="D129" s="1" t="s">
        <v>100</v>
      </c>
      <c r="E129" s="1"/>
      <c r="F129" s="1" t="s">
        <v>67</v>
      </c>
      <c r="G129" s="1"/>
      <c r="H129" s="1" t="s">
        <v>68</v>
      </c>
      <c r="I129" s="1"/>
      <c r="J129" s="1" t="s">
        <v>69</v>
      </c>
      <c r="K129" s="1"/>
      <c r="L129" s="1" t="s">
        <v>77</v>
      </c>
      <c r="M129" s="1"/>
      <c r="N129" s="1"/>
      <c r="O129" s="1" t="s">
        <v>91</v>
      </c>
      <c r="P129" s="1"/>
      <c r="Q129" s="1" t="s">
        <v>74</v>
      </c>
      <c r="R129" s="1" t="s">
        <v>72</v>
      </c>
      <c r="S129" s="1" t="s">
        <v>97</v>
      </c>
      <c r="T129" s="1" t="s">
        <v>72</v>
      </c>
      <c r="U129" s="1" t="s">
        <v>97</v>
      </c>
      <c r="V129" s="1" t="s">
        <v>97</v>
      </c>
      <c r="W129" s="1" t="s">
        <v>72</v>
      </c>
      <c r="X129" s="1" t="s">
        <v>73</v>
      </c>
      <c r="Y129" s="1" t="s">
        <v>72</v>
      </c>
      <c r="Z129" s="1" t="s">
        <v>73</v>
      </c>
      <c r="AA129" s="1" t="s">
        <v>73</v>
      </c>
      <c r="AB129" s="1" t="s">
        <v>74</v>
      </c>
      <c r="AC129" s="1" t="s">
        <v>72</v>
      </c>
      <c r="AD129" s="1" t="s">
        <v>97</v>
      </c>
      <c r="AE129" s="1" t="s">
        <v>74</v>
      </c>
      <c r="AF129" s="1" t="s">
        <v>74</v>
      </c>
      <c r="AG129" s="1" t="s">
        <v>97</v>
      </c>
      <c r="AJ129" s="1" t="s">
        <v>93</v>
      </c>
      <c r="AK129" s="1" t="s">
        <v>76</v>
      </c>
      <c r="AL129" s="1" t="s">
        <v>76</v>
      </c>
      <c r="AM129" s="1" t="s">
        <v>94</v>
      </c>
      <c r="AN129" s="1" t="s">
        <v>76</v>
      </c>
      <c r="AO129" s="1" t="s">
        <v>76</v>
      </c>
      <c r="AP129" s="1" t="s">
        <v>76</v>
      </c>
      <c r="AQ129" s="1" t="s">
        <v>76</v>
      </c>
      <c r="AR129" s="1" t="s">
        <v>76</v>
      </c>
      <c r="AS129" s="1" t="s">
        <v>76</v>
      </c>
      <c r="AT129" s="1"/>
      <c r="AU129" s="1" t="s">
        <v>78</v>
      </c>
      <c r="AV129" s="1" t="s">
        <v>80</v>
      </c>
      <c r="AW129" s="1" t="s">
        <v>81</v>
      </c>
      <c r="AX129" s="1" t="s">
        <v>78</v>
      </c>
      <c r="AY129" s="1" t="s">
        <v>80</v>
      </c>
      <c r="AZ129" s="1" t="s">
        <v>78</v>
      </c>
      <c r="BA129" s="1" t="s">
        <v>80</v>
      </c>
      <c r="BB129" s="1" t="s">
        <v>78</v>
      </c>
      <c r="BC129" s="1" t="s">
        <v>81</v>
      </c>
      <c r="BD129" s="1" t="s">
        <v>78</v>
      </c>
      <c r="BF129" s="1" t="s">
        <v>432</v>
      </c>
      <c r="BG129" s="1"/>
      <c r="BH129" s="1" t="s">
        <v>82</v>
      </c>
      <c r="BI129" s="1" t="s">
        <v>433</v>
      </c>
      <c r="BJ129" s="1"/>
      <c r="BK129" s="1" t="s">
        <v>84</v>
      </c>
      <c r="BL129" s="1"/>
      <c r="BM129" s="1" t="s">
        <v>97</v>
      </c>
      <c r="BQ129" s="1">
        <v>3</v>
      </c>
      <c r="BR129" s="1"/>
      <c r="BS129" s="1">
        <v>3</v>
      </c>
      <c r="BT129" s="1"/>
      <c r="BU129" s="1" t="s">
        <v>87</v>
      </c>
      <c r="BV129" s="1" t="s">
        <v>80</v>
      </c>
      <c r="BW129" s="1" t="s">
        <v>80</v>
      </c>
      <c r="BX129" s="1" t="s">
        <v>87</v>
      </c>
      <c r="BY129" s="1" t="s">
        <v>87</v>
      </c>
      <c r="BZ129" s="1" t="s">
        <v>87</v>
      </c>
      <c r="CA129" s="1" t="s">
        <v>81</v>
      </c>
      <c r="CB129" s="1" t="s">
        <v>87</v>
      </c>
      <c r="CC129" s="1" t="s">
        <v>81</v>
      </c>
      <c r="CF129" s="1" t="s">
        <v>79</v>
      </c>
    </row>
    <row r="130" spans="1:84" ht="12.75" x14ac:dyDescent="0.35">
      <c r="A130" s="2">
        <v>43125.597456030097</v>
      </c>
      <c r="B130" s="1" t="s">
        <v>65</v>
      </c>
      <c r="C130" s="1"/>
      <c r="D130" s="1" t="s">
        <v>107</v>
      </c>
      <c r="E130" s="1"/>
      <c r="F130" s="1" t="s">
        <v>108</v>
      </c>
      <c r="G130" s="1"/>
      <c r="H130" s="1" t="s">
        <v>68</v>
      </c>
      <c r="I130" s="1"/>
      <c r="J130" s="1" t="s">
        <v>69</v>
      </c>
      <c r="K130" s="1"/>
      <c r="L130" s="1" t="s">
        <v>70</v>
      </c>
      <c r="M130" s="1"/>
      <c r="N130" s="1"/>
      <c r="O130" s="1" t="s">
        <v>124</v>
      </c>
      <c r="P130" s="1"/>
      <c r="Q130" s="1" t="s">
        <v>72</v>
      </c>
      <c r="R130" s="1" t="s">
        <v>72</v>
      </c>
      <c r="S130" s="1" t="s">
        <v>72</v>
      </c>
      <c r="T130" s="1" t="s">
        <v>74</v>
      </c>
      <c r="U130" s="1" t="s">
        <v>72</v>
      </c>
      <c r="V130" s="1" t="s">
        <v>72</v>
      </c>
      <c r="W130" s="1" t="s">
        <v>72</v>
      </c>
      <c r="X130" s="1" t="s">
        <v>72</v>
      </c>
      <c r="Y130" s="1" t="s">
        <v>73</v>
      </c>
      <c r="Z130" s="1" t="s">
        <v>73</v>
      </c>
      <c r="AA130" s="1" t="s">
        <v>72</v>
      </c>
      <c r="AB130" s="1" t="s">
        <v>97</v>
      </c>
      <c r="AC130" s="1" t="s">
        <v>97</v>
      </c>
      <c r="AD130" s="1" t="s">
        <v>72</v>
      </c>
      <c r="AE130" s="1" t="s">
        <v>97</v>
      </c>
      <c r="AF130" s="1" t="s">
        <v>74</v>
      </c>
      <c r="AG130" s="1" t="s">
        <v>74</v>
      </c>
      <c r="AH130" s="1" t="s">
        <v>434</v>
      </c>
      <c r="AI130" s="1"/>
      <c r="AJ130" s="1" t="s">
        <v>76</v>
      </c>
      <c r="AK130" s="1" t="s">
        <v>77</v>
      </c>
      <c r="AL130" s="1" t="s">
        <v>76</v>
      </c>
      <c r="AM130" s="1" t="s">
        <v>76</v>
      </c>
      <c r="AN130" s="1" t="s">
        <v>76</v>
      </c>
      <c r="AO130" s="1" t="s">
        <v>76</v>
      </c>
      <c r="AP130" s="1" t="s">
        <v>107</v>
      </c>
      <c r="AQ130" s="1" t="s">
        <v>76</v>
      </c>
      <c r="AR130" s="1" t="s">
        <v>76</v>
      </c>
      <c r="AS130" s="1" t="s">
        <v>107</v>
      </c>
      <c r="AT130" s="1"/>
      <c r="AU130" s="1" t="s">
        <v>79</v>
      </c>
      <c r="AV130" s="1" t="s">
        <v>86</v>
      </c>
      <c r="AW130" s="1" t="s">
        <v>79</v>
      </c>
      <c r="AX130" s="1" t="s">
        <v>81</v>
      </c>
      <c r="AY130" s="1" t="s">
        <v>79</v>
      </c>
      <c r="AZ130" s="1" t="s">
        <v>79</v>
      </c>
      <c r="BA130" s="1" t="s">
        <v>81</v>
      </c>
      <c r="BB130" s="1" t="s">
        <v>81</v>
      </c>
      <c r="BC130" s="1" t="s">
        <v>80</v>
      </c>
      <c r="BD130" s="1" t="s">
        <v>78</v>
      </c>
      <c r="BE130" s="1" t="s">
        <v>435</v>
      </c>
      <c r="BF130" s="1" t="s">
        <v>436</v>
      </c>
      <c r="BG130" s="1"/>
      <c r="BH130" s="1" t="s">
        <v>84</v>
      </c>
      <c r="BI130" s="1" t="s">
        <v>437</v>
      </c>
      <c r="BJ130" s="1"/>
      <c r="BK130" s="1" t="s">
        <v>84</v>
      </c>
      <c r="BL130" s="1"/>
      <c r="BM130" s="1" t="s">
        <v>84</v>
      </c>
      <c r="BN130" s="1" t="s">
        <v>438</v>
      </c>
      <c r="BO130" s="1"/>
      <c r="BP130" s="1"/>
      <c r="BQ130" s="1">
        <v>2</v>
      </c>
      <c r="BR130" s="1"/>
      <c r="BS130" s="1">
        <v>2</v>
      </c>
      <c r="BT130" s="1"/>
      <c r="BU130" s="1" t="s">
        <v>81</v>
      </c>
      <c r="BV130" s="1" t="s">
        <v>86</v>
      </c>
      <c r="BW130" s="1" t="s">
        <v>86</v>
      </c>
      <c r="BX130" s="1" t="s">
        <v>87</v>
      </c>
      <c r="BY130" s="1" t="s">
        <v>87</v>
      </c>
      <c r="BZ130" s="1" t="s">
        <v>87</v>
      </c>
      <c r="CA130" s="1" t="s">
        <v>87</v>
      </c>
      <c r="CB130" s="1" t="s">
        <v>87</v>
      </c>
      <c r="CC130" s="1" t="s">
        <v>87</v>
      </c>
      <c r="CD130" s="1" t="s">
        <v>439</v>
      </c>
      <c r="CE130" s="1"/>
      <c r="CF130" s="1" t="s">
        <v>86</v>
      </c>
    </row>
    <row r="131" spans="1:84" ht="12.75" x14ac:dyDescent="0.35">
      <c r="A131" s="2">
        <v>43126.020626226848</v>
      </c>
      <c r="B131" s="1" t="s">
        <v>65</v>
      </c>
      <c r="C131" s="1"/>
      <c r="D131" s="1" t="s">
        <v>167</v>
      </c>
      <c r="E131" s="1"/>
      <c r="F131" s="1" t="s">
        <v>404</v>
      </c>
      <c r="G131" s="1"/>
      <c r="H131" s="1" t="s">
        <v>68</v>
      </c>
      <c r="I131" s="1"/>
      <c r="J131" s="1" t="s">
        <v>156</v>
      </c>
      <c r="K131" s="1"/>
      <c r="L131" s="1" t="s">
        <v>77</v>
      </c>
      <c r="M131" s="1"/>
      <c r="N131" s="1"/>
      <c r="O131" s="1" t="s">
        <v>91</v>
      </c>
      <c r="P131" s="1"/>
      <c r="Q131" s="1" t="s">
        <v>74</v>
      </c>
      <c r="R131" s="1" t="s">
        <v>72</v>
      </c>
      <c r="S131" s="1" t="s">
        <v>97</v>
      </c>
      <c r="T131" s="1" t="s">
        <v>73</v>
      </c>
      <c r="U131" s="1" t="s">
        <v>74</v>
      </c>
      <c r="V131" s="1" t="s">
        <v>74</v>
      </c>
      <c r="W131" s="1" t="s">
        <v>97</v>
      </c>
      <c r="X131" s="1" t="s">
        <v>97</v>
      </c>
      <c r="Y131" s="1" t="s">
        <v>73</v>
      </c>
      <c r="Z131" s="1" t="s">
        <v>73</v>
      </c>
      <c r="AA131" s="1" t="s">
        <v>72</v>
      </c>
      <c r="AB131" s="1" t="s">
        <v>72</v>
      </c>
      <c r="AC131" s="1" t="s">
        <v>72</v>
      </c>
      <c r="AD131" s="1" t="s">
        <v>97</v>
      </c>
      <c r="AE131" s="1" t="s">
        <v>74</v>
      </c>
      <c r="AF131" s="1" t="s">
        <v>74</v>
      </c>
      <c r="AG131" s="1" t="s">
        <v>74</v>
      </c>
      <c r="AH131" s="1" t="s">
        <v>440</v>
      </c>
      <c r="AI131" s="1"/>
      <c r="AJ131" s="1" t="s">
        <v>93</v>
      </c>
      <c r="AK131" s="1" t="s">
        <v>94</v>
      </c>
      <c r="AL131" s="1" t="s">
        <v>94</v>
      </c>
      <c r="AM131" s="1" t="s">
        <v>93</v>
      </c>
      <c r="AN131" s="1" t="s">
        <v>94</v>
      </c>
      <c r="AO131" s="1" t="s">
        <v>94</v>
      </c>
      <c r="AP131" s="1" t="s">
        <v>76</v>
      </c>
      <c r="AQ131" s="1" t="s">
        <v>94</v>
      </c>
      <c r="AR131" s="1" t="s">
        <v>198</v>
      </c>
      <c r="AS131" s="1" t="s">
        <v>76</v>
      </c>
      <c r="AT131" s="1"/>
      <c r="AU131" s="1" t="s">
        <v>78</v>
      </c>
      <c r="AV131" s="1" t="s">
        <v>78</v>
      </c>
      <c r="AW131" s="1" t="s">
        <v>78</v>
      </c>
      <c r="AX131" s="1" t="s">
        <v>78</v>
      </c>
      <c r="AY131" s="1" t="s">
        <v>78</v>
      </c>
      <c r="AZ131" s="1" t="s">
        <v>78</v>
      </c>
      <c r="BA131" s="1" t="s">
        <v>97</v>
      </c>
      <c r="BB131" s="1" t="s">
        <v>78</v>
      </c>
      <c r="BC131" s="1" t="s">
        <v>78</v>
      </c>
      <c r="BD131" s="1" t="s">
        <v>78</v>
      </c>
      <c r="BE131" s="1" t="s">
        <v>441</v>
      </c>
      <c r="BF131" s="1" t="s">
        <v>442</v>
      </c>
      <c r="BG131" s="1"/>
      <c r="BH131" s="1" t="s">
        <v>84</v>
      </c>
      <c r="BI131" s="1" t="s">
        <v>443</v>
      </c>
      <c r="BJ131" s="1"/>
      <c r="BK131" s="1" t="s">
        <v>97</v>
      </c>
      <c r="BL131" s="1"/>
      <c r="BM131" s="1" t="s">
        <v>97</v>
      </c>
      <c r="BN131" s="1" t="s">
        <v>444</v>
      </c>
      <c r="BO131" s="1"/>
      <c r="BP131" s="1"/>
      <c r="BQ131" s="1">
        <v>2</v>
      </c>
      <c r="BR131" s="1"/>
      <c r="BS131" s="1">
        <v>3</v>
      </c>
      <c r="BT131" s="1"/>
      <c r="BU131" s="1" t="s">
        <v>87</v>
      </c>
      <c r="BV131" s="1" t="s">
        <v>87</v>
      </c>
      <c r="BW131" s="1" t="s">
        <v>87</v>
      </c>
      <c r="BX131" s="1" t="s">
        <v>87</v>
      </c>
      <c r="BY131" s="1" t="s">
        <v>87</v>
      </c>
      <c r="BZ131" s="1" t="s">
        <v>87</v>
      </c>
      <c r="CA131" s="1" t="s">
        <v>87</v>
      </c>
      <c r="CB131" s="1" t="s">
        <v>87</v>
      </c>
      <c r="CC131" s="1" t="s">
        <v>87</v>
      </c>
      <c r="CD131" s="1" t="s">
        <v>445</v>
      </c>
      <c r="CE131" s="1"/>
      <c r="CF131" s="1" t="s">
        <v>86</v>
      </c>
    </row>
    <row r="132" spans="1:84" ht="12.75" x14ac:dyDescent="0.35">
      <c r="A132" s="2">
        <v>43126.212695752314</v>
      </c>
      <c r="B132" s="1" t="s">
        <v>65</v>
      </c>
      <c r="C132" s="1"/>
      <c r="D132" s="1" t="s">
        <v>88</v>
      </c>
      <c r="E132" s="1"/>
      <c r="F132" s="1" t="s">
        <v>89</v>
      </c>
      <c r="G132" s="1"/>
      <c r="H132" s="1" t="s">
        <v>68</v>
      </c>
      <c r="I132" s="1"/>
      <c r="J132" s="1" t="s">
        <v>101</v>
      </c>
      <c r="K132" s="1"/>
      <c r="L132" s="1" t="s">
        <v>94</v>
      </c>
      <c r="M132" s="1"/>
      <c r="N132" s="1"/>
      <c r="O132" s="1" t="s">
        <v>91</v>
      </c>
      <c r="P132" s="1"/>
      <c r="Q132" s="1" t="s">
        <v>72</v>
      </c>
      <c r="R132" s="1" t="s">
        <v>72</v>
      </c>
      <c r="S132" s="1" t="s">
        <v>74</v>
      </c>
      <c r="T132" s="1" t="s">
        <v>74</v>
      </c>
      <c r="U132" s="1" t="s">
        <v>74</v>
      </c>
      <c r="V132" s="1" t="s">
        <v>74</v>
      </c>
      <c r="W132" s="1" t="s">
        <v>73</v>
      </c>
      <c r="X132" s="1" t="s">
        <v>73</v>
      </c>
      <c r="Y132" s="1" t="s">
        <v>73</v>
      </c>
      <c r="Z132" s="1" t="s">
        <v>73</v>
      </c>
      <c r="AA132" s="1" t="s">
        <v>73</v>
      </c>
      <c r="AB132" s="1" t="s">
        <v>74</v>
      </c>
      <c r="AC132" s="1" t="s">
        <v>74</v>
      </c>
      <c r="AD132" s="1" t="s">
        <v>72</v>
      </c>
      <c r="AE132" s="1" t="s">
        <v>74</v>
      </c>
      <c r="AF132" s="1" t="s">
        <v>74</v>
      </c>
      <c r="AJ132" s="1" t="s">
        <v>93</v>
      </c>
      <c r="AK132" s="1" t="s">
        <v>93</v>
      </c>
      <c r="AL132" s="1" t="s">
        <v>93</v>
      </c>
      <c r="AM132" s="1" t="s">
        <v>93</v>
      </c>
      <c r="AN132" s="1" t="s">
        <v>93</v>
      </c>
      <c r="AO132" s="1" t="s">
        <v>93</v>
      </c>
      <c r="AP132" s="1" t="s">
        <v>93</v>
      </c>
      <c r="AQ132" s="1" t="s">
        <v>93</v>
      </c>
      <c r="AR132" s="1" t="s">
        <v>93</v>
      </c>
      <c r="AS132" s="1" t="s">
        <v>76</v>
      </c>
      <c r="AT132" s="1"/>
      <c r="AU132" s="1" t="s">
        <v>81</v>
      </c>
      <c r="AV132" s="1" t="s">
        <v>86</v>
      </c>
      <c r="AW132" s="1" t="s">
        <v>81</v>
      </c>
      <c r="AX132" s="1" t="s">
        <v>81</v>
      </c>
      <c r="AY132" s="1" t="s">
        <v>81</v>
      </c>
      <c r="AZ132" s="1" t="s">
        <v>81</v>
      </c>
      <c r="BA132" s="1" t="s">
        <v>81</v>
      </c>
      <c r="BB132" s="1" t="s">
        <v>81</v>
      </c>
      <c r="BC132" s="1" t="s">
        <v>81</v>
      </c>
      <c r="BD132" s="1" t="s">
        <v>81</v>
      </c>
      <c r="BH132" s="1" t="s">
        <v>84</v>
      </c>
      <c r="BI132" s="1" t="s">
        <v>446</v>
      </c>
      <c r="BJ132" s="1"/>
      <c r="BK132" s="1" t="s">
        <v>84</v>
      </c>
      <c r="BL132" s="1"/>
      <c r="BM132" s="1" t="s">
        <v>84</v>
      </c>
      <c r="BN132" s="1" t="s">
        <v>447</v>
      </c>
      <c r="BO132" s="1"/>
      <c r="BP132" s="1"/>
      <c r="BU132" s="1" t="s">
        <v>87</v>
      </c>
      <c r="BV132" s="1" t="s">
        <v>87</v>
      </c>
      <c r="BW132" s="1" t="s">
        <v>97</v>
      </c>
      <c r="BX132" s="1" t="s">
        <v>97</v>
      </c>
      <c r="BY132" s="1" t="s">
        <v>87</v>
      </c>
      <c r="BZ132" s="1" t="s">
        <v>87</v>
      </c>
      <c r="CA132" s="1" t="s">
        <v>87</v>
      </c>
      <c r="CB132" s="1" t="s">
        <v>87</v>
      </c>
      <c r="CC132" s="1" t="s">
        <v>87</v>
      </c>
      <c r="CD132" s="1" t="s">
        <v>448</v>
      </c>
      <c r="CE132" s="1"/>
      <c r="CF132" s="1" t="s">
        <v>86</v>
      </c>
    </row>
    <row r="133" spans="1:84" ht="12.75" x14ac:dyDescent="0.35">
      <c r="A133" s="2">
        <v>43126.291995127314</v>
      </c>
      <c r="B133" s="1" t="s">
        <v>65</v>
      </c>
      <c r="C133" s="1"/>
      <c r="D133" s="1" t="s">
        <v>66</v>
      </c>
      <c r="E133" s="1"/>
      <c r="F133" s="1" t="s">
        <v>67</v>
      </c>
      <c r="G133" s="1"/>
      <c r="H133" s="1" t="s">
        <v>68</v>
      </c>
      <c r="I133" s="1"/>
      <c r="J133" s="1" t="s">
        <v>101</v>
      </c>
      <c r="K133" s="1"/>
      <c r="L133" s="1" t="s">
        <v>70</v>
      </c>
      <c r="M133" s="1"/>
      <c r="N133" s="1"/>
      <c r="O133" s="1" t="s">
        <v>124</v>
      </c>
      <c r="P133" s="1"/>
      <c r="Q133" s="1" t="s">
        <v>72</v>
      </c>
      <c r="R133" s="1" t="s">
        <v>74</v>
      </c>
      <c r="S133" s="1" t="s">
        <v>74</v>
      </c>
      <c r="T133" s="1" t="s">
        <v>72</v>
      </c>
      <c r="U133" s="1" t="s">
        <v>73</v>
      </c>
      <c r="V133" s="1" t="s">
        <v>97</v>
      </c>
      <c r="W133" s="1" t="s">
        <v>73</v>
      </c>
      <c r="X133" s="1" t="s">
        <v>73</v>
      </c>
      <c r="Y133" s="1" t="s">
        <v>73</v>
      </c>
      <c r="Z133" s="1" t="s">
        <v>74</v>
      </c>
      <c r="AA133" s="1" t="s">
        <v>73</v>
      </c>
      <c r="AB133" s="1" t="s">
        <v>74</v>
      </c>
      <c r="AC133" s="1" t="s">
        <v>73</v>
      </c>
      <c r="AD133" s="1" t="s">
        <v>97</v>
      </c>
      <c r="AE133" s="1" t="s">
        <v>72</v>
      </c>
      <c r="AF133" s="1" t="s">
        <v>73</v>
      </c>
      <c r="AJ133" s="1" t="s">
        <v>142</v>
      </c>
      <c r="AK133" s="1" t="s">
        <v>76</v>
      </c>
      <c r="AL133" s="1" t="s">
        <v>76</v>
      </c>
      <c r="AM133" s="1" t="s">
        <v>142</v>
      </c>
      <c r="AN133" s="1" t="s">
        <v>142</v>
      </c>
      <c r="AO133" s="1" t="s">
        <v>76</v>
      </c>
      <c r="AP133" s="1" t="s">
        <v>76</v>
      </c>
      <c r="AQ133" s="1" t="s">
        <v>76</v>
      </c>
      <c r="AR133" s="1" t="s">
        <v>77</v>
      </c>
      <c r="AS133" s="1" t="s">
        <v>70</v>
      </c>
      <c r="AT133" s="1"/>
      <c r="AU133" s="1" t="s">
        <v>86</v>
      </c>
      <c r="AV133" s="1" t="s">
        <v>86</v>
      </c>
      <c r="AW133" s="1" t="s">
        <v>97</v>
      </c>
      <c r="AX133" s="1" t="s">
        <v>86</v>
      </c>
      <c r="AY133" s="1" t="s">
        <v>86</v>
      </c>
      <c r="AZ133" s="1" t="s">
        <v>97</v>
      </c>
      <c r="BA133" s="1" t="s">
        <v>81</v>
      </c>
      <c r="BB133" s="1" t="s">
        <v>79</v>
      </c>
      <c r="BC133" s="1" t="s">
        <v>81</v>
      </c>
      <c r="BD133" s="1" t="s">
        <v>78</v>
      </c>
      <c r="BE133" s="1" t="s">
        <v>449</v>
      </c>
      <c r="BH133" s="1" t="s">
        <v>82</v>
      </c>
      <c r="BI133" s="1" t="s">
        <v>450</v>
      </c>
      <c r="BJ133" s="1"/>
      <c r="BK133" s="1" t="s">
        <v>84</v>
      </c>
      <c r="BL133" s="1"/>
      <c r="BM133" s="1" t="s">
        <v>82</v>
      </c>
      <c r="BN133" s="1" t="s">
        <v>451</v>
      </c>
      <c r="BO133" s="1"/>
      <c r="BP133" s="1"/>
      <c r="BQ133" s="1">
        <v>1</v>
      </c>
      <c r="BR133" s="1"/>
      <c r="BS133" s="1">
        <v>2</v>
      </c>
      <c r="BT133" s="1"/>
      <c r="BU133" s="1" t="s">
        <v>87</v>
      </c>
      <c r="BV133" s="1" t="s">
        <v>87</v>
      </c>
      <c r="BW133" s="1" t="s">
        <v>86</v>
      </c>
      <c r="BX133" s="1" t="s">
        <v>80</v>
      </c>
      <c r="BY133" s="1" t="s">
        <v>87</v>
      </c>
      <c r="BZ133" s="1" t="s">
        <v>87</v>
      </c>
      <c r="CA133" s="1" t="s">
        <v>81</v>
      </c>
      <c r="CB133" s="1" t="s">
        <v>81</v>
      </c>
      <c r="CC133" s="1" t="s">
        <v>80</v>
      </c>
      <c r="CD133" s="1" t="s">
        <v>452</v>
      </c>
      <c r="CE133" s="1"/>
      <c r="CF133" s="1" t="s">
        <v>80</v>
      </c>
    </row>
    <row r="134" spans="1:84" ht="12.75" x14ac:dyDescent="0.35">
      <c r="A134" s="2">
        <v>43126.294936284721</v>
      </c>
      <c r="B134" s="1" t="s">
        <v>65</v>
      </c>
      <c r="C134" s="1"/>
      <c r="D134" s="1" t="s">
        <v>66</v>
      </c>
      <c r="E134" s="1"/>
      <c r="F134" s="1" t="s">
        <v>67</v>
      </c>
      <c r="G134" s="1"/>
      <c r="H134" s="1" t="s">
        <v>68</v>
      </c>
      <c r="I134" s="1"/>
      <c r="L134" s="1" t="s">
        <v>70</v>
      </c>
      <c r="M134" s="1"/>
      <c r="N134" s="1"/>
      <c r="O134" s="1" t="s">
        <v>124</v>
      </c>
      <c r="P134" s="1"/>
      <c r="Q134" s="1" t="s">
        <v>72</v>
      </c>
      <c r="R134" s="1" t="s">
        <v>72</v>
      </c>
      <c r="S134" s="1" t="s">
        <v>72</v>
      </c>
      <c r="T134" s="1" t="s">
        <v>72</v>
      </c>
      <c r="U134" s="1" t="s">
        <v>73</v>
      </c>
      <c r="V134" s="1" t="s">
        <v>73</v>
      </c>
      <c r="W134" s="1" t="s">
        <v>73</v>
      </c>
      <c r="X134" s="1" t="s">
        <v>73</v>
      </c>
      <c r="Y134" s="1" t="s">
        <v>72</v>
      </c>
      <c r="Z134" s="1" t="s">
        <v>73</v>
      </c>
      <c r="AA134" s="1" t="s">
        <v>73</v>
      </c>
      <c r="AB134" s="1" t="s">
        <v>72</v>
      </c>
      <c r="AC134" s="1" t="s">
        <v>72</v>
      </c>
      <c r="AD134" s="1" t="s">
        <v>72</v>
      </c>
      <c r="AE134" s="1" t="s">
        <v>72</v>
      </c>
      <c r="AF134" s="1" t="s">
        <v>72</v>
      </c>
      <c r="AN134" s="1" t="s">
        <v>94</v>
      </c>
      <c r="AR134" s="1" t="s">
        <v>94</v>
      </c>
      <c r="AS134" s="1" t="s">
        <v>125</v>
      </c>
      <c r="AT134" s="1"/>
      <c r="AU134" s="1" t="s">
        <v>81</v>
      </c>
      <c r="AV134" s="1" t="s">
        <v>80</v>
      </c>
      <c r="AW134" s="1" t="s">
        <v>80</v>
      </c>
      <c r="AX134" s="1" t="s">
        <v>81</v>
      </c>
      <c r="AY134" s="1" t="s">
        <v>78</v>
      </c>
      <c r="AZ134" s="1" t="s">
        <v>80</v>
      </c>
      <c r="BA134" s="1" t="s">
        <v>80</v>
      </c>
      <c r="BB134" s="1" t="s">
        <v>80</v>
      </c>
      <c r="BC134" s="1" t="s">
        <v>81</v>
      </c>
      <c r="BD134" s="1" t="s">
        <v>81</v>
      </c>
      <c r="BH134" s="1" t="s">
        <v>84</v>
      </c>
      <c r="BK134" s="1" t="s">
        <v>84</v>
      </c>
      <c r="BL134" s="1"/>
      <c r="BM134" s="1" t="s">
        <v>84</v>
      </c>
      <c r="BU134" s="1" t="s">
        <v>80</v>
      </c>
      <c r="BV134" s="1" t="s">
        <v>81</v>
      </c>
      <c r="BW134" s="1" t="s">
        <v>80</v>
      </c>
      <c r="BX134" s="1" t="s">
        <v>86</v>
      </c>
      <c r="BY134" s="1" t="s">
        <v>87</v>
      </c>
      <c r="BZ134" s="1" t="s">
        <v>87</v>
      </c>
      <c r="CA134" s="1" t="s">
        <v>87</v>
      </c>
      <c r="CB134" s="1" t="s">
        <v>80</v>
      </c>
      <c r="CC134" s="1" t="s">
        <v>81</v>
      </c>
      <c r="CF134" s="1" t="s">
        <v>80</v>
      </c>
    </row>
    <row r="135" spans="1:84" ht="12.75" x14ac:dyDescent="0.35">
      <c r="A135" s="2">
        <v>43126.360490833336</v>
      </c>
      <c r="B135" s="1" t="s">
        <v>65</v>
      </c>
      <c r="C135" s="1"/>
      <c r="D135" s="1" t="s">
        <v>100</v>
      </c>
      <c r="E135" s="1"/>
      <c r="F135" s="1" t="s">
        <v>67</v>
      </c>
      <c r="G135" s="1"/>
      <c r="H135" s="1" t="s">
        <v>68</v>
      </c>
      <c r="I135" s="1"/>
      <c r="J135" s="1" t="s">
        <v>101</v>
      </c>
      <c r="K135" s="1"/>
      <c r="L135" s="1" t="s">
        <v>77</v>
      </c>
      <c r="M135" s="1"/>
      <c r="N135" s="1"/>
      <c r="O135" s="1" t="s">
        <v>91</v>
      </c>
      <c r="P135" s="1"/>
      <c r="Q135" s="1" t="s">
        <v>72</v>
      </c>
      <c r="R135" s="1" t="s">
        <v>73</v>
      </c>
      <c r="S135" s="1" t="s">
        <v>74</v>
      </c>
      <c r="T135" s="1" t="s">
        <v>72</v>
      </c>
      <c r="U135" s="1" t="s">
        <v>72</v>
      </c>
      <c r="V135" s="1" t="s">
        <v>72</v>
      </c>
      <c r="W135" s="1" t="s">
        <v>73</v>
      </c>
      <c r="X135" s="1" t="s">
        <v>73</v>
      </c>
      <c r="Y135" s="1" t="s">
        <v>73</v>
      </c>
      <c r="Z135" s="1" t="s">
        <v>73</v>
      </c>
      <c r="AA135" s="1" t="s">
        <v>73</v>
      </c>
      <c r="AB135" s="1" t="s">
        <v>73</v>
      </c>
      <c r="AC135" s="1" t="s">
        <v>72</v>
      </c>
      <c r="AD135" s="1" t="s">
        <v>73</v>
      </c>
      <c r="AE135" s="1" t="s">
        <v>74</v>
      </c>
      <c r="AF135" s="1" t="s">
        <v>74</v>
      </c>
      <c r="AJ135" s="1" t="s">
        <v>76</v>
      </c>
      <c r="AK135" s="1" t="s">
        <v>76</v>
      </c>
      <c r="AL135" s="1" t="s">
        <v>93</v>
      </c>
      <c r="AM135" s="1" t="s">
        <v>93</v>
      </c>
      <c r="AN135" s="1" t="s">
        <v>93</v>
      </c>
      <c r="AO135" s="1" t="s">
        <v>76</v>
      </c>
      <c r="AP135" s="1" t="s">
        <v>76</v>
      </c>
      <c r="AQ135" s="1" t="s">
        <v>76</v>
      </c>
      <c r="AR135" s="1" t="s">
        <v>93</v>
      </c>
      <c r="AS135" s="1" t="s">
        <v>76</v>
      </c>
      <c r="AT135" s="1"/>
      <c r="AU135" s="1" t="s">
        <v>81</v>
      </c>
      <c r="AV135" s="1" t="s">
        <v>80</v>
      </c>
      <c r="AW135" s="1" t="s">
        <v>86</v>
      </c>
      <c r="AX135" s="1" t="s">
        <v>81</v>
      </c>
      <c r="AY135" s="1" t="s">
        <v>78</v>
      </c>
      <c r="AZ135" s="1" t="s">
        <v>97</v>
      </c>
      <c r="BA135" s="1" t="s">
        <v>97</v>
      </c>
      <c r="BB135" s="1" t="s">
        <v>97</v>
      </c>
      <c r="BC135" s="1" t="s">
        <v>81</v>
      </c>
      <c r="BD135" s="1" t="s">
        <v>81</v>
      </c>
      <c r="BF135" s="1" t="s">
        <v>453</v>
      </c>
      <c r="BG135" s="1"/>
      <c r="BH135" s="1" t="s">
        <v>84</v>
      </c>
      <c r="BI135" s="1" t="s">
        <v>454</v>
      </c>
      <c r="BJ135" s="1"/>
      <c r="BK135" s="1" t="s">
        <v>84</v>
      </c>
      <c r="BL135" s="1"/>
      <c r="BM135" s="1" t="s">
        <v>82</v>
      </c>
      <c r="BQ135" s="1">
        <v>6</v>
      </c>
      <c r="BR135" s="1"/>
      <c r="BS135" s="1">
        <v>3</v>
      </c>
      <c r="BT135" s="1"/>
      <c r="BU135" s="1" t="s">
        <v>87</v>
      </c>
      <c r="BV135" s="1" t="s">
        <v>81</v>
      </c>
      <c r="BW135" s="1" t="s">
        <v>81</v>
      </c>
      <c r="BX135" s="1" t="s">
        <v>80</v>
      </c>
      <c r="BY135" s="1" t="s">
        <v>87</v>
      </c>
      <c r="BZ135" s="1" t="s">
        <v>87</v>
      </c>
      <c r="CA135" s="1" t="s">
        <v>87</v>
      </c>
      <c r="CB135" s="1" t="s">
        <v>86</v>
      </c>
      <c r="CC135" s="1" t="s">
        <v>86</v>
      </c>
      <c r="CF135" s="1" t="s">
        <v>79</v>
      </c>
    </row>
    <row r="136" spans="1:84" ht="12.75" x14ac:dyDescent="0.35">
      <c r="A136" s="2">
        <v>43126.373987106483</v>
      </c>
      <c r="B136" s="1" t="s">
        <v>65</v>
      </c>
      <c r="C136" s="1"/>
      <c r="D136" s="1" t="s">
        <v>88</v>
      </c>
      <c r="E136" s="1"/>
      <c r="F136" s="1" t="s">
        <v>134</v>
      </c>
      <c r="G136" s="1"/>
      <c r="H136" s="1" t="s">
        <v>68</v>
      </c>
      <c r="I136" s="1"/>
      <c r="J136" s="1" t="s">
        <v>101</v>
      </c>
      <c r="K136" s="1"/>
      <c r="L136" s="1" t="s">
        <v>77</v>
      </c>
      <c r="M136" s="1"/>
      <c r="N136" s="1"/>
      <c r="O136" s="1" t="s">
        <v>71</v>
      </c>
      <c r="P136" s="1"/>
      <c r="Q136" s="1" t="s">
        <v>72</v>
      </c>
      <c r="R136" s="1" t="s">
        <v>72</v>
      </c>
      <c r="S136" s="1" t="s">
        <v>72</v>
      </c>
      <c r="T136" s="1" t="s">
        <v>72</v>
      </c>
      <c r="U136" s="1" t="s">
        <v>72</v>
      </c>
      <c r="V136" s="1" t="s">
        <v>74</v>
      </c>
      <c r="W136" s="1" t="s">
        <v>73</v>
      </c>
      <c r="X136" s="1" t="s">
        <v>73</v>
      </c>
      <c r="Y136" s="1" t="s">
        <v>72</v>
      </c>
      <c r="Z136" s="1" t="s">
        <v>73</v>
      </c>
      <c r="AA136" s="1" t="s">
        <v>72</v>
      </c>
      <c r="AB136" s="1" t="s">
        <v>74</v>
      </c>
      <c r="AC136" s="1" t="s">
        <v>74</v>
      </c>
      <c r="AD136" s="1" t="s">
        <v>72</v>
      </c>
      <c r="AE136" s="1" t="s">
        <v>72</v>
      </c>
      <c r="AF136" s="1" t="s">
        <v>72</v>
      </c>
      <c r="AJ136" s="1" t="s">
        <v>76</v>
      </c>
      <c r="AK136" s="1" t="s">
        <v>76</v>
      </c>
      <c r="AL136" s="1" t="s">
        <v>76</v>
      </c>
      <c r="AM136" s="1" t="s">
        <v>76</v>
      </c>
      <c r="AN136" s="1" t="s">
        <v>76</v>
      </c>
      <c r="AO136" s="1" t="s">
        <v>76</v>
      </c>
      <c r="AP136" s="1" t="s">
        <v>76</v>
      </c>
      <c r="AQ136" s="1" t="s">
        <v>76</v>
      </c>
      <c r="AR136" s="1" t="s">
        <v>93</v>
      </c>
      <c r="AS136" s="1" t="s">
        <v>76</v>
      </c>
      <c r="AT136" s="1"/>
      <c r="AU136" s="1" t="s">
        <v>80</v>
      </c>
      <c r="AV136" s="1" t="s">
        <v>86</v>
      </c>
      <c r="AW136" s="1" t="s">
        <v>81</v>
      </c>
      <c r="AX136" s="1" t="s">
        <v>80</v>
      </c>
      <c r="AY136" s="1" t="s">
        <v>81</v>
      </c>
      <c r="AZ136" s="1" t="s">
        <v>81</v>
      </c>
      <c r="BA136" s="1" t="s">
        <v>81</v>
      </c>
      <c r="BB136" s="1" t="s">
        <v>80</v>
      </c>
      <c r="BC136" s="1" t="s">
        <v>81</v>
      </c>
      <c r="BD136" s="1" t="s">
        <v>81</v>
      </c>
      <c r="BH136" s="1" t="s">
        <v>84</v>
      </c>
      <c r="BI136" s="1" t="s">
        <v>455</v>
      </c>
      <c r="BJ136" s="1"/>
      <c r="BK136" s="1" t="s">
        <v>84</v>
      </c>
      <c r="BL136" s="1"/>
      <c r="BM136" s="1" t="s">
        <v>97</v>
      </c>
      <c r="BQ136" s="1">
        <v>2</v>
      </c>
      <c r="BR136" s="1"/>
      <c r="BS136" s="1">
        <v>2</v>
      </c>
      <c r="BT136" s="1"/>
      <c r="BU136" s="1" t="s">
        <v>81</v>
      </c>
      <c r="BV136" s="1" t="s">
        <v>80</v>
      </c>
      <c r="BW136" s="1" t="s">
        <v>80</v>
      </c>
      <c r="BX136" s="1" t="s">
        <v>87</v>
      </c>
      <c r="BY136" s="1" t="s">
        <v>87</v>
      </c>
      <c r="BZ136" s="1" t="s">
        <v>87</v>
      </c>
      <c r="CA136" s="1" t="s">
        <v>87</v>
      </c>
      <c r="CB136" s="1" t="s">
        <v>87</v>
      </c>
      <c r="CC136" s="1" t="s">
        <v>87</v>
      </c>
      <c r="CF136" s="1" t="s">
        <v>86</v>
      </c>
    </row>
    <row r="137" spans="1:84" ht="12.75" x14ac:dyDescent="0.35">
      <c r="A137" s="2">
        <v>43126.602357094904</v>
      </c>
      <c r="B137" s="1" t="s">
        <v>65</v>
      </c>
      <c r="C137" s="1"/>
      <c r="D137" s="1" t="s">
        <v>456</v>
      </c>
      <c r="E137" s="1"/>
      <c r="F137" s="1" t="s">
        <v>67</v>
      </c>
      <c r="G137" s="1"/>
      <c r="H137" s="1" t="s">
        <v>68</v>
      </c>
      <c r="I137" s="1"/>
      <c r="J137" s="1" t="s">
        <v>69</v>
      </c>
      <c r="K137" s="1"/>
      <c r="L137" s="1" t="s">
        <v>70</v>
      </c>
      <c r="M137" s="1"/>
      <c r="N137" s="1"/>
      <c r="O137" s="1" t="s">
        <v>71</v>
      </c>
      <c r="P137" s="1"/>
      <c r="AH137" s="1" t="s">
        <v>457</v>
      </c>
      <c r="AI137" s="1"/>
      <c r="BH137" s="1" t="s">
        <v>84</v>
      </c>
      <c r="BK137" s="1" t="s">
        <v>84</v>
      </c>
      <c r="BL137" s="1"/>
      <c r="BM137" s="1" t="s">
        <v>84</v>
      </c>
      <c r="BQ137" s="1">
        <v>1</v>
      </c>
      <c r="BR137" s="1"/>
      <c r="BS137" s="1">
        <v>2</v>
      </c>
      <c r="BT137" s="1"/>
      <c r="BU137" s="1" t="s">
        <v>81</v>
      </c>
      <c r="BV137" s="1" t="s">
        <v>81</v>
      </c>
      <c r="BW137" s="1" t="s">
        <v>97</v>
      </c>
      <c r="BX137" s="1" t="s">
        <v>81</v>
      </c>
      <c r="BY137" s="1" t="s">
        <v>87</v>
      </c>
      <c r="BZ137" s="1" t="s">
        <v>81</v>
      </c>
      <c r="CA137" s="1" t="s">
        <v>81</v>
      </c>
      <c r="CB137" s="1" t="s">
        <v>86</v>
      </c>
      <c r="CC137" s="1" t="s">
        <v>86</v>
      </c>
      <c r="CF137" s="1" t="s">
        <v>80</v>
      </c>
    </row>
    <row r="138" spans="1:84" ht="12.75" x14ac:dyDescent="0.35">
      <c r="A138" s="2">
        <v>43126.680432141206</v>
      </c>
      <c r="B138" s="1" t="s">
        <v>65</v>
      </c>
      <c r="C138" s="1"/>
      <c r="D138" s="1" t="s">
        <v>107</v>
      </c>
      <c r="E138" s="1"/>
      <c r="F138" s="1" t="s">
        <v>89</v>
      </c>
      <c r="G138" s="1"/>
      <c r="J138" s="1" t="s">
        <v>69</v>
      </c>
      <c r="K138" s="1"/>
      <c r="L138" s="1" t="s">
        <v>107</v>
      </c>
      <c r="M138" s="1"/>
      <c r="N138" s="1"/>
      <c r="O138" s="1" t="s">
        <v>91</v>
      </c>
      <c r="P138" s="1"/>
      <c r="Q138" s="1" t="s">
        <v>72</v>
      </c>
      <c r="R138" s="1" t="s">
        <v>72</v>
      </c>
      <c r="S138" s="1" t="s">
        <v>73</v>
      </c>
      <c r="T138" s="1" t="s">
        <v>72</v>
      </c>
      <c r="U138" s="1" t="s">
        <v>73</v>
      </c>
      <c r="V138" s="1" t="s">
        <v>72</v>
      </c>
      <c r="W138" s="1" t="s">
        <v>73</v>
      </c>
      <c r="X138" s="1" t="s">
        <v>73</v>
      </c>
      <c r="Y138" s="1" t="s">
        <v>73</v>
      </c>
      <c r="Z138" s="1" t="s">
        <v>73</v>
      </c>
      <c r="AA138" s="1" t="s">
        <v>73</v>
      </c>
      <c r="AB138" s="1" t="s">
        <v>72</v>
      </c>
      <c r="AC138" s="1" t="s">
        <v>72</v>
      </c>
      <c r="AD138" s="1" t="s">
        <v>73</v>
      </c>
      <c r="AE138" s="1" t="s">
        <v>74</v>
      </c>
      <c r="AF138" s="1" t="s">
        <v>72</v>
      </c>
      <c r="AY138" s="1" t="s">
        <v>79</v>
      </c>
      <c r="BC138" s="1" t="s">
        <v>81</v>
      </c>
      <c r="BD138" s="1" t="s">
        <v>79</v>
      </c>
      <c r="BH138" s="1" t="s">
        <v>84</v>
      </c>
      <c r="BI138" s="1" t="s">
        <v>458</v>
      </c>
      <c r="BJ138" s="1"/>
      <c r="BK138" s="1" t="s">
        <v>84</v>
      </c>
      <c r="BL138" s="1"/>
      <c r="BM138" s="1" t="s">
        <v>84</v>
      </c>
      <c r="BN138" s="1" t="s">
        <v>459</v>
      </c>
      <c r="BO138" s="1"/>
      <c r="BP138" s="1"/>
      <c r="BU138" s="1" t="s">
        <v>86</v>
      </c>
      <c r="BV138" s="1" t="s">
        <v>86</v>
      </c>
      <c r="BW138" s="1" t="s">
        <v>86</v>
      </c>
      <c r="BX138" s="1" t="s">
        <v>87</v>
      </c>
      <c r="BY138" s="1" t="s">
        <v>87</v>
      </c>
      <c r="BZ138" s="1" t="s">
        <v>81</v>
      </c>
      <c r="CA138" s="1" t="s">
        <v>81</v>
      </c>
      <c r="CB138" s="1" t="s">
        <v>87</v>
      </c>
      <c r="CC138" s="1" t="s">
        <v>87</v>
      </c>
      <c r="CF138" s="1" t="s">
        <v>80</v>
      </c>
    </row>
    <row r="139" spans="1:84" ht="12.75" x14ac:dyDescent="0.35">
      <c r="A139" s="2">
        <v>43127.471546620371</v>
      </c>
      <c r="B139" s="1" t="s">
        <v>65</v>
      </c>
      <c r="C139" s="1"/>
      <c r="D139" s="1" t="s">
        <v>88</v>
      </c>
      <c r="E139" s="1"/>
      <c r="F139" s="1" t="s">
        <v>262</v>
      </c>
      <c r="G139" s="1"/>
      <c r="H139" s="1" t="s">
        <v>460</v>
      </c>
      <c r="I139" s="1"/>
      <c r="J139" s="1" t="s">
        <v>101</v>
      </c>
      <c r="K139" s="1"/>
      <c r="L139" s="1" t="s">
        <v>70</v>
      </c>
      <c r="M139" s="1"/>
      <c r="N139" s="1"/>
      <c r="O139" s="1" t="s">
        <v>124</v>
      </c>
      <c r="P139" s="1"/>
      <c r="Q139" s="1" t="s">
        <v>74</v>
      </c>
      <c r="R139" s="1" t="s">
        <v>74</v>
      </c>
      <c r="S139" s="1" t="s">
        <v>97</v>
      </c>
      <c r="T139" s="1" t="s">
        <v>97</v>
      </c>
      <c r="U139" s="1" t="s">
        <v>72</v>
      </c>
      <c r="V139" s="1" t="s">
        <v>72</v>
      </c>
      <c r="W139" s="1" t="s">
        <v>72</v>
      </c>
      <c r="X139" s="1" t="s">
        <v>97</v>
      </c>
      <c r="Y139" s="1" t="s">
        <v>72</v>
      </c>
      <c r="Z139" s="1" t="s">
        <v>97</v>
      </c>
      <c r="AA139" s="1" t="s">
        <v>72</v>
      </c>
      <c r="AB139" s="1" t="s">
        <v>74</v>
      </c>
      <c r="AC139" s="1" t="s">
        <v>74</v>
      </c>
      <c r="AD139" s="1" t="s">
        <v>72</v>
      </c>
      <c r="AE139" s="1" t="s">
        <v>72</v>
      </c>
      <c r="AF139" s="1" t="s">
        <v>72</v>
      </c>
      <c r="AG139" s="1" t="s">
        <v>97</v>
      </c>
      <c r="AJ139" s="1" t="s">
        <v>76</v>
      </c>
      <c r="AK139" s="1" t="s">
        <v>76</v>
      </c>
      <c r="AL139" s="1" t="s">
        <v>94</v>
      </c>
      <c r="AM139" s="1" t="s">
        <v>94</v>
      </c>
      <c r="AN139" s="1" t="s">
        <v>94</v>
      </c>
      <c r="AO139" s="1" t="s">
        <v>76</v>
      </c>
      <c r="AP139" s="1" t="s">
        <v>94</v>
      </c>
      <c r="AQ139" s="1" t="s">
        <v>76</v>
      </c>
      <c r="AR139" s="1" t="s">
        <v>76</v>
      </c>
      <c r="AS139" s="1" t="s">
        <v>76</v>
      </c>
      <c r="AT139" s="1"/>
      <c r="AU139" s="1" t="s">
        <v>81</v>
      </c>
      <c r="AV139" s="1" t="s">
        <v>81</v>
      </c>
      <c r="AW139" s="1" t="s">
        <v>81</v>
      </c>
      <c r="AX139" s="1" t="s">
        <v>81</v>
      </c>
      <c r="AY139" s="1" t="s">
        <v>78</v>
      </c>
      <c r="AZ139" s="1" t="s">
        <v>78</v>
      </c>
      <c r="BA139" s="1" t="s">
        <v>78</v>
      </c>
      <c r="BB139" s="1" t="s">
        <v>81</v>
      </c>
      <c r="BC139" s="1" t="s">
        <v>78</v>
      </c>
      <c r="BD139" s="1" t="s">
        <v>81</v>
      </c>
      <c r="BH139" s="1" t="s">
        <v>84</v>
      </c>
      <c r="BK139" s="1" t="s">
        <v>84</v>
      </c>
      <c r="BL139" s="1"/>
      <c r="BM139" s="1" t="s">
        <v>82</v>
      </c>
      <c r="BQ139" s="1">
        <v>2</v>
      </c>
      <c r="BR139" s="1"/>
      <c r="BS139" s="1">
        <v>2</v>
      </c>
      <c r="BT139" s="1"/>
      <c r="BU139" s="1" t="s">
        <v>87</v>
      </c>
      <c r="BV139" s="1" t="s">
        <v>81</v>
      </c>
      <c r="BW139" s="1" t="s">
        <v>81</v>
      </c>
      <c r="BX139" s="1" t="s">
        <v>81</v>
      </c>
      <c r="BY139" s="1" t="s">
        <v>87</v>
      </c>
      <c r="BZ139" s="1" t="s">
        <v>87</v>
      </c>
      <c r="CA139" s="1" t="s">
        <v>87</v>
      </c>
      <c r="CB139" s="1" t="s">
        <v>87</v>
      </c>
      <c r="CC139" s="1" t="s">
        <v>81</v>
      </c>
      <c r="CF139" s="1" t="s">
        <v>80</v>
      </c>
    </row>
    <row r="140" spans="1:84" ht="12.75" x14ac:dyDescent="0.35">
      <c r="A140" s="2">
        <v>43128.450936898153</v>
      </c>
      <c r="B140" s="1" t="s">
        <v>65</v>
      </c>
      <c r="C140" s="1"/>
      <c r="D140" s="1" t="s">
        <v>100</v>
      </c>
      <c r="E140" s="1"/>
      <c r="F140" s="1" t="s">
        <v>67</v>
      </c>
      <c r="G140" s="1"/>
      <c r="H140" s="1" t="s">
        <v>68</v>
      </c>
      <c r="I140" s="1"/>
      <c r="J140" s="1" t="s">
        <v>101</v>
      </c>
      <c r="K140" s="1"/>
      <c r="L140" s="1" t="s">
        <v>77</v>
      </c>
      <c r="M140" s="1"/>
      <c r="N140" s="1"/>
      <c r="O140" s="1" t="s">
        <v>71</v>
      </c>
      <c r="P140" s="1"/>
      <c r="R140" s="1" t="s">
        <v>73</v>
      </c>
      <c r="AB140" s="1" t="s">
        <v>73</v>
      </c>
      <c r="AC140" s="1" t="s">
        <v>73</v>
      </c>
      <c r="AF140" s="1" t="s">
        <v>73</v>
      </c>
      <c r="AJ140" s="1" t="s">
        <v>75</v>
      </c>
      <c r="AK140" s="1" t="s">
        <v>75</v>
      </c>
      <c r="AU140" s="1" t="s">
        <v>81</v>
      </c>
      <c r="AV140" s="1" t="s">
        <v>80</v>
      </c>
      <c r="AW140" s="1" t="s">
        <v>81</v>
      </c>
      <c r="AX140" s="1" t="s">
        <v>81</v>
      </c>
      <c r="AY140" s="1" t="s">
        <v>78</v>
      </c>
      <c r="AZ140" s="1" t="s">
        <v>78</v>
      </c>
      <c r="BA140" s="1" t="s">
        <v>81</v>
      </c>
      <c r="BB140" s="1" t="s">
        <v>81</v>
      </c>
      <c r="BC140" s="1" t="s">
        <v>81</v>
      </c>
      <c r="BD140" s="1" t="s">
        <v>78</v>
      </c>
      <c r="BH140" s="1" t="s">
        <v>84</v>
      </c>
      <c r="BK140" s="1" t="s">
        <v>84</v>
      </c>
      <c r="BL140" s="1"/>
      <c r="BM140" s="1" t="s">
        <v>97</v>
      </c>
      <c r="BQ140" s="1">
        <v>3</v>
      </c>
      <c r="BR140" s="1"/>
      <c r="BS140" s="1">
        <v>2</v>
      </c>
      <c r="BT140" s="1"/>
      <c r="BU140" s="1" t="s">
        <v>87</v>
      </c>
      <c r="BV140" s="1" t="s">
        <v>81</v>
      </c>
      <c r="BW140" s="1" t="s">
        <v>80</v>
      </c>
      <c r="BX140" s="1" t="s">
        <v>80</v>
      </c>
      <c r="BY140" s="1" t="s">
        <v>81</v>
      </c>
      <c r="BZ140" s="1" t="s">
        <v>87</v>
      </c>
      <c r="CA140" s="1" t="s">
        <v>87</v>
      </c>
      <c r="CB140" s="1" t="s">
        <v>80</v>
      </c>
      <c r="CC140" s="1" t="s">
        <v>81</v>
      </c>
      <c r="CF140" s="1" t="s">
        <v>78</v>
      </c>
    </row>
    <row r="141" spans="1:84" ht="12.75" x14ac:dyDescent="0.35">
      <c r="A141" s="2">
        <v>43128.473105358797</v>
      </c>
      <c r="B141" s="1" t="s">
        <v>65</v>
      </c>
      <c r="C141" s="1"/>
      <c r="D141" s="1" t="s">
        <v>100</v>
      </c>
      <c r="E141" s="1"/>
      <c r="F141" s="1" t="s">
        <v>67</v>
      </c>
      <c r="G141" s="1"/>
      <c r="H141" s="1" t="s">
        <v>68</v>
      </c>
      <c r="I141" s="1"/>
      <c r="J141" s="1" t="s">
        <v>101</v>
      </c>
      <c r="K141" s="1"/>
      <c r="L141" s="1" t="s">
        <v>77</v>
      </c>
      <c r="M141" s="1"/>
      <c r="N141" s="1"/>
      <c r="O141" s="1" t="s">
        <v>91</v>
      </c>
      <c r="P141" s="1"/>
      <c r="Q141" s="1" t="s">
        <v>74</v>
      </c>
      <c r="R141" s="1" t="s">
        <v>73</v>
      </c>
      <c r="S141" s="1" t="s">
        <v>74</v>
      </c>
      <c r="T141" s="1" t="s">
        <v>73</v>
      </c>
      <c r="U141" s="1" t="s">
        <v>73</v>
      </c>
      <c r="V141" s="1" t="s">
        <v>74</v>
      </c>
      <c r="W141" s="1" t="s">
        <v>73</v>
      </c>
      <c r="X141" s="1" t="s">
        <v>73</v>
      </c>
      <c r="Y141" s="1" t="s">
        <v>72</v>
      </c>
      <c r="Z141" s="1" t="s">
        <v>73</v>
      </c>
      <c r="AA141" s="1" t="s">
        <v>72</v>
      </c>
      <c r="AB141" s="1" t="s">
        <v>73</v>
      </c>
      <c r="AC141" s="1" t="s">
        <v>74</v>
      </c>
      <c r="AD141" s="1" t="s">
        <v>73</v>
      </c>
      <c r="AE141" s="1" t="s">
        <v>74</v>
      </c>
      <c r="AF141" s="1" t="s">
        <v>73</v>
      </c>
      <c r="AG141" s="1" t="s">
        <v>72</v>
      </c>
      <c r="AH141" s="1" t="s">
        <v>461</v>
      </c>
      <c r="AI141" s="1"/>
      <c r="AJ141" s="1" t="s">
        <v>93</v>
      </c>
      <c r="AK141" s="1" t="s">
        <v>76</v>
      </c>
      <c r="AL141" s="1" t="s">
        <v>76</v>
      </c>
      <c r="AM141" s="1" t="s">
        <v>93</v>
      </c>
      <c r="AN141" s="1" t="s">
        <v>93</v>
      </c>
      <c r="AO141" s="1" t="s">
        <v>93</v>
      </c>
      <c r="AP141" s="1" t="s">
        <v>76</v>
      </c>
      <c r="AQ141" s="1" t="s">
        <v>76</v>
      </c>
      <c r="AR141" s="1" t="s">
        <v>76</v>
      </c>
      <c r="AS141" s="1" t="s">
        <v>94</v>
      </c>
      <c r="AT141" s="1"/>
      <c r="AU141" s="1" t="s">
        <v>81</v>
      </c>
      <c r="AV141" s="1" t="s">
        <v>78</v>
      </c>
      <c r="AW141" s="1" t="s">
        <v>78</v>
      </c>
      <c r="AX141" s="1" t="s">
        <v>78</v>
      </c>
      <c r="AY141" s="1" t="s">
        <v>78</v>
      </c>
      <c r="AZ141" s="1" t="s">
        <v>78</v>
      </c>
      <c r="BA141" s="1" t="s">
        <v>80</v>
      </c>
      <c r="BB141" s="1" t="s">
        <v>97</v>
      </c>
      <c r="BC141" s="1" t="s">
        <v>78</v>
      </c>
      <c r="BD141" s="1" t="s">
        <v>78</v>
      </c>
      <c r="BE141" s="1" t="s">
        <v>462</v>
      </c>
      <c r="BF141" s="1" t="s">
        <v>463</v>
      </c>
      <c r="BG141" s="1"/>
      <c r="BH141" s="1" t="s">
        <v>84</v>
      </c>
      <c r="BI141" s="1" t="s">
        <v>464</v>
      </c>
      <c r="BJ141" s="1"/>
      <c r="BK141" s="1" t="s">
        <v>84</v>
      </c>
      <c r="BL141" s="1"/>
      <c r="BM141" s="1" t="s">
        <v>84</v>
      </c>
      <c r="BN141" s="1">
        <v>50</v>
      </c>
      <c r="BO141" s="1"/>
      <c r="BP141" s="1"/>
      <c r="BQ141" s="1">
        <v>4</v>
      </c>
      <c r="BR141" s="1"/>
      <c r="BS141" s="1">
        <v>8</v>
      </c>
      <c r="BT141" s="1"/>
      <c r="BU141" s="1" t="s">
        <v>80</v>
      </c>
      <c r="BV141" s="1" t="s">
        <v>80</v>
      </c>
      <c r="BW141" s="1" t="s">
        <v>80</v>
      </c>
      <c r="BX141" s="1" t="s">
        <v>80</v>
      </c>
      <c r="BY141" s="1" t="s">
        <v>87</v>
      </c>
      <c r="BZ141" s="1" t="s">
        <v>87</v>
      </c>
      <c r="CA141" s="1" t="s">
        <v>87</v>
      </c>
      <c r="CB141" s="1" t="s">
        <v>81</v>
      </c>
      <c r="CC141" s="1" t="s">
        <v>87</v>
      </c>
      <c r="CD141" s="1" t="s">
        <v>465</v>
      </c>
      <c r="CE141" s="1"/>
      <c r="CF141" s="1" t="s">
        <v>81</v>
      </c>
    </row>
    <row r="142" spans="1:84" ht="12.75" x14ac:dyDescent="0.35">
      <c r="A142" s="2">
        <v>43128.494961064818</v>
      </c>
      <c r="B142" s="1" t="s">
        <v>65</v>
      </c>
      <c r="C142" s="1"/>
      <c r="D142" s="1" t="s">
        <v>66</v>
      </c>
      <c r="E142" s="1"/>
      <c r="F142" s="1" t="s">
        <v>67</v>
      </c>
      <c r="G142" s="1"/>
      <c r="H142" s="1" t="s">
        <v>68</v>
      </c>
      <c r="I142" s="1"/>
      <c r="J142" s="1" t="s">
        <v>101</v>
      </c>
      <c r="K142" s="1"/>
      <c r="L142" s="1" t="s">
        <v>77</v>
      </c>
      <c r="M142" s="1"/>
      <c r="N142" s="1"/>
      <c r="O142" s="1" t="s">
        <v>124</v>
      </c>
      <c r="P142" s="1"/>
      <c r="Q142" s="1" t="s">
        <v>72</v>
      </c>
      <c r="R142" s="1" t="s">
        <v>73</v>
      </c>
      <c r="S142" s="1" t="s">
        <v>74</v>
      </c>
      <c r="T142" s="1" t="s">
        <v>74</v>
      </c>
      <c r="U142" s="1" t="s">
        <v>72</v>
      </c>
      <c r="V142" s="1" t="s">
        <v>74</v>
      </c>
      <c r="W142" s="1" t="s">
        <v>97</v>
      </c>
      <c r="X142" s="1" t="s">
        <v>97</v>
      </c>
      <c r="Y142" s="1" t="s">
        <v>73</v>
      </c>
      <c r="Z142" s="1" t="s">
        <v>74</v>
      </c>
      <c r="AA142" s="1" t="s">
        <v>72</v>
      </c>
      <c r="AB142" s="1" t="s">
        <v>97</v>
      </c>
      <c r="AC142" s="1" t="s">
        <v>74</v>
      </c>
      <c r="AD142" s="1" t="s">
        <v>72</v>
      </c>
      <c r="AE142" s="1" t="s">
        <v>73</v>
      </c>
      <c r="AF142" s="1" t="s">
        <v>74</v>
      </c>
      <c r="AG142" s="1" t="s">
        <v>74</v>
      </c>
      <c r="AH142" s="1" t="s">
        <v>466</v>
      </c>
      <c r="AI142" s="1"/>
      <c r="AJ142" s="1" t="s">
        <v>77</v>
      </c>
      <c r="AK142" s="1" t="s">
        <v>142</v>
      </c>
      <c r="AL142" s="1" t="s">
        <v>76</v>
      </c>
      <c r="AM142" s="1" t="s">
        <v>142</v>
      </c>
      <c r="AN142" s="1" t="s">
        <v>94</v>
      </c>
      <c r="AO142" s="1" t="s">
        <v>76</v>
      </c>
      <c r="AP142" s="1" t="s">
        <v>76</v>
      </c>
      <c r="AQ142" s="1" t="s">
        <v>76</v>
      </c>
      <c r="AR142" s="1" t="s">
        <v>94</v>
      </c>
      <c r="AS142" s="1" t="s">
        <v>94</v>
      </c>
      <c r="AT142" s="1"/>
      <c r="AU142" s="1" t="s">
        <v>78</v>
      </c>
      <c r="AV142" s="1" t="s">
        <v>97</v>
      </c>
      <c r="AW142" s="1" t="s">
        <v>78</v>
      </c>
      <c r="AX142" s="1" t="s">
        <v>78</v>
      </c>
      <c r="AY142" s="1" t="s">
        <v>78</v>
      </c>
      <c r="AZ142" s="1" t="s">
        <v>78</v>
      </c>
      <c r="BA142" s="1" t="s">
        <v>97</v>
      </c>
      <c r="BB142" s="1" t="s">
        <v>97</v>
      </c>
      <c r="BC142" s="1" t="s">
        <v>80</v>
      </c>
      <c r="BD142" s="1" t="s">
        <v>78</v>
      </c>
      <c r="BE142" s="1" t="s">
        <v>467</v>
      </c>
      <c r="BF142" s="1" t="s">
        <v>468</v>
      </c>
      <c r="BG142" s="1"/>
      <c r="BH142" s="1" t="s">
        <v>84</v>
      </c>
      <c r="BI142" s="1" t="s">
        <v>469</v>
      </c>
      <c r="BJ142" s="1"/>
      <c r="BK142" s="1" t="s">
        <v>84</v>
      </c>
      <c r="BL142" s="1"/>
      <c r="BM142" s="1" t="s">
        <v>84</v>
      </c>
      <c r="BN142" s="1" t="s">
        <v>470</v>
      </c>
      <c r="BO142" s="1"/>
      <c r="BP142" s="1"/>
      <c r="BQ142" s="1">
        <v>7</v>
      </c>
      <c r="BR142" s="1"/>
      <c r="BS142" s="1">
        <v>5</v>
      </c>
      <c r="BT142" s="1"/>
      <c r="BU142" s="1" t="s">
        <v>87</v>
      </c>
      <c r="BV142" s="1" t="s">
        <v>87</v>
      </c>
      <c r="BX142" s="1" t="s">
        <v>87</v>
      </c>
      <c r="BY142" s="1" t="s">
        <v>87</v>
      </c>
      <c r="BZ142" s="1" t="s">
        <v>87</v>
      </c>
      <c r="CA142" s="1" t="s">
        <v>80</v>
      </c>
      <c r="CB142" s="1" t="s">
        <v>86</v>
      </c>
      <c r="CC142" s="1" t="s">
        <v>87</v>
      </c>
      <c r="CD142" s="1" t="s">
        <v>471</v>
      </c>
      <c r="CE142" s="1"/>
      <c r="CF142" s="1" t="s">
        <v>79</v>
      </c>
    </row>
    <row r="143" spans="1:84" ht="12.75" x14ac:dyDescent="0.35">
      <c r="A143" s="2">
        <v>43128.52537935185</v>
      </c>
      <c r="B143" s="1" t="s">
        <v>65</v>
      </c>
      <c r="C143" s="1"/>
      <c r="J143" s="1" t="s">
        <v>101</v>
      </c>
      <c r="K143" s="1"/>
      <c r="L143" s="1" t="s">
        <v>77</v>
      </c>
      <c r="M143" s="1"/>
      <c r="N143" s="1"/>
      <c r="O143" s="1" t="s">
        <v>124</v>
      </c>
      <c r="P143" s="1"/>
      <c r="Q143" s="1" t="s">
        <v>72</v>
      </c>
      <c r="R143" s="1" t="s">
        <v>72</v>
      </c>
      <c r="S143" s="1" t="s">
        <v>74</v>
      </c>
      <c r="T143" s="1" t="s">
        <v>73</v>
      </c>
      <c r="U143" s="1" t="s">
        <v>73</v>
      </c>
      <c r="V143" s="1" t="s">
        <v>73</v>
      </c>
      <c r="W143" s="1" t="s">
        <v>73</v>
      </c>
      <c r="X143" s="1" t="s">
        <v>73</v>
      </c>
      <c r="Y143" s="1" t="s">
        <v>74</v>
      </c>
      <c r="Z143" s="1" t="s">
        <v>73</v>
      </c>
      <c r="AA143" s="1" t="s">
        <v>73</v>
      </c>
      <c r="AB143" s="1" t="s">
        <v>72</v>
      </c>
      <c r="AC143" s="1" t="s">
        <v>72</v>
      </c>
      <c r="AD143" s="1" t="s">
        <v>72</v>
      </c>
      <c r="AE143" s="1" t="s">
        <v>72</v>
      </c>
      <c r="AF143" s="1" t="s">
        <v>74</v>
      </c>
      <c r="AG143" s="1" t="s">
        <v>73</v>
      </c>
      <c r="AJ143" s="1" t="s">
        <v>198</v>
      </c>
      <c r="AK143" s="1" t="s">
        <v>76</v>
      </c>
      <c r="AL143" s="1" t="s">
        <v>76</v>
      </c>
      <c r="AM143" s="1" t="s">
        <v>77</v>
      </c>
      <c r="AN143" s="1" t="s">
        <v>102</v>
      </c>
      <c r="AO143" s="1" t="s">
        <v>76</v>
      </c>
      <c r="AP143" s="1" t="s">
        <v>94</v>
      </c>
      <c r="AQ143" s="1" t="s">
        <v>76</v>
      </c>
      <c r="AR143" s="1" t="s">
        <v>76</v>
      </c>
      <c r="AS143" s="1" t="s">
        <v>76</v>
      </c>
      <c r="AT143" s="1"/>
      <c r="AU143" s="1" t="s">
        <v>81</v>
      </c>
      <c r="AV143" s="1" t="s">
        <v>79</v>
      </c>
      <c r="AW143" s="1" t="s">
        <v>86</v>
      </c>
      <c r="AX143" s="1" t="s">
        <v>78</v>
      </c>
      <c r="AY143" s="1" t="s">
        <v>78</v>
      </c>
      <c r="AZ143" s="1" t="s">
        <v>80</v>
      </c>
      <c r="BA143" s="1" t="s">
        <v>80</v>
      </c>
      <c r="BB143" s="1" t="s">
        <v>97</v>
      </c>
      <c r="BC143" s="1" t="s">
        <v>86</v>
      </c>
      <c r="BD143" s="1" t="s">
        <v>81</v>
      </c>
      <c r="BH143" s="1" t="s">
        <v>84</v>
      </c>
      <c r="BK143" s="1" t="s">
        <v>84</v>
      </c>
      <c r="BL143" s="1"/>
      <c r="BM143" s="1" t="s">
        <v>82</v>
      </c>
      <c r="BQ143" s="1">
        <v>2</v>
      </c>
      <c r="BR143" s="1"/>
      <c r="BS143" s="1">
        <v>2</v>
      </c>
      <c r="BT143" s="1"/>
      <c r="BU143" s="1" t="s">
        <v>87</v>
      </c>
      <c r="BV143" s="1" t="s">
        <v>81</v>
      </c>
      <c r="BW143" s="1" t="s">
        <v>81</v>
      </c>
      <c r="BX143" s="1" t="s">
        <v>81</v>
      </c>
      <c r="BY143" s="1" t="s">
        <v>87</v>
      </c>
      <c r="BZ143" s="1" t="s">
        <v>81</v>
      </c>
      <c r="CA143" s="1" t="s">
        <v>87</v>
      </c>
      <c r="CB143" s="1" t="s">
        <v>80</v>
      </c>
      <c r="CC143" s="1" t="s">
        <v>81</v>
      </c>
      <c r="CF143" s="1" t="s">
        <v>86</v>
      </c>
    </row>
    <row r="144" spans="1:84" ht="12.75" x14ac:dyDescent="0.35">
      <c r="A144" s="2">
        <v>43128.742260023151</v>
      </c>
      <c r="B144" s="1" t="s">
        <v>65</v>
      </c>
      <c r="C144" s="1"/>
      <c r="D144" s="1" t="s">
        <v>100</v>
      </c>
      <c r="E144" s="1"/>
      <c r="F144" s="1" t="s">
        <v>67</v>
      </c>
      <c r="G144" s="1"/>
      <c r="H144" s="1" t="s">
        <v>68</v>
      </c>
      <c r="I144" s="1"/>
      <c r="J144" s="1" t="s">
        <v>101</v>
      </c>
      <c r="K144" s="1"/>
      <c r="L144" s="1" t="s">
        <v>77</v>
      </c>
      <c r="M144" s="1"/>
      <c r="N144" s="1"/>
      <c r="O144" s="1" t="s">
        <v>71</v>
      </c>
      <c r="P144" s="1"/>
      <c r="Q144" s="1" t="s">
        <v>72</v>
      </c>
      <c r="R144" s="1" t="s">
        <v>72</v>
      </c>
      <c r="S144" s="1" t="s">
        <v>74</v>
      </c>
      <c r="T144" s="1" t="s">
        <v>72</v>
      </c>
      <c r="U144" s="1" t="s">
        <v>74</v>
      </c>
      <c r="V144" s="1" t="s">
        <v>72</v>
      </c>
      <c r="W144" s="1" t="s">
        <v>72</v>
      </c>
      <c r="X144" s="1" t="s">
        <v>72</v>
      </c>
      <c r="Y144" s="1" t="s">
        <v>73</v>
      </c>
      <c r="Z144" s="1" t="s">
        <v>72</v>
      </c>
      <c r="AA144" s="1" t="s">
        <v>72</v>
      </c>
      <c r="AB144" s="1" t="s">
        <v>74</v>
      </c>
      <c r="AC144" s="1" t="s">
        <v>74</v>
      </c>
      <c r="AD144" s="1" t="s">
        <v>73</v>
      </c>
      <c r="AE144" s="1" t="s">
        <v>72</v>
      </c>
      <c r="AF144" s="1" t="s">
        <v>74</v>
      </c>
      <c r="AJ144" s="1" t="s">
        <v>93</v>
      </c>
      <c r="AK144" s="1" t="s">
        <v>142</v>
      </c>
      <c r="AL144" s="1" t="s">
        <v>76</v>
      </c>
      <c r="AM144" s="1" t="s">
        <v>76</v>
      </c>
      <c r="AN144" s="1" t="s">
        <v>76</v>
      </c>
      <c r="AO144" s="1" t="s">
        <v>76</v>
      </c>
      <c r="AP144" s="1" t="s">
        <v>76</v>
      </c>
      <c r="AQ144" s="1" t="s">
        <v>76</v>
      </c>
      <c r="AR144" s="1" t="s">
        <v>76</v>
      </c>
      <c r="AS144" s="1" t="s">
        <v>142</v>
      </c>
      <c r="AT144" s="1"/>
      <c r="AU144" s="1" t="s">
        <v>78</v>
      </c>
      <c r="AV144" s="1" t="s">
        <v>80</v>
      </c>
      <c r="AW144" s="1" t="s">
        <v>86</v>
      </c>
      <c r="AX144" s="1" t="s">
        <v>78</v>
      </c>
      <c r="AY144" s="1" t="s">
        <v>81</v>
      </c>
      <c r="AZ144" s="1" t="s">
        <v>80</v>
      </c>
      <c r="BA144" s="1" t="s">
        <v>80</v>
      </c>
      <c r="BB144" s="1" t="s">
        <v>81</v>
      </c>
      <c r="BD144" s="1" t="s">
        <v>81</v>
      </c>
      <c r="BH144" s="1" t="s">
        <v>84</v>
      </c>
      <c r="BK144" s="1" t="s">
        <v>82</v>
      </c>
      <c r="BL144" s="1"/>
      <c r="BM144" s="1" t="s">
        <v>84</v>
      </c>
      <c r="BQ144" s="1">
        <v>1</v>
      </c>
      <c r="BR144" s="1"/>
      <c r="BS144" s="1">
        <v>2</v>
      </c>
      <c r="BT144" s="1"/>
      <c r="BU144" s="1" t="s">
        <v>81</v>
      </c>
      <c r="BV144" s="1" t="s">
        <v>81</v>
      </c>
      <c r="BW144" s="1" t="s">
        <v>86</v>
      </c>
      <c r="BX144" s="1" t="s">
        <v>81</v>
      </c>
      <c r="BY144" s="1" t="s">
        <v>87</v>
      </c>
      <c r="BZ144" s="1" t="s">
        <v>87</v>
      </c>
      <c r="CA144" s="1" t="s">
        <v>87</v>
      </c>
      <c r="CB144" s="1" t="s">
        <v>87</v>
      </c>
      <c r="CC144" s="1" t="s">
        <v>87</v>
      </c>
      <c r="CF144" s="1" t="s">
        <v>78</v>
      </c>
    </row>
    <row r="145" spans="1:84" ht="12.75" x14ac:dyDescent="0.35">
      <c r="A145" s="2">
        <v>43129.122979733795</v>
      </c>
      <c r="B145" s="1" t="s">
        <v>65</v>
      </c>
      <c r="C145" s="1"/>
      <c r="D145" s="1" t="s">
        <v>66</v>
      </c>
      <c r="E145" s="1"/>
      <c r="F145" s="1" t="s">
        <v>67</v>
      </c>
      <c r="G145" s="1"/>
      <c r="H145" s="1" t="s">
        <v>68</v>
      </c>
      <c r="I145" s="1"/>
      <c r="J145" s="1" t="s">
        <v>168</v>
      </c>
      <c r="K145" s="1"/>
      <c r="L145" s="1" t="s">
        <v>76</v>
      </c>
      <c r="M145" s="1"/>
      <c r="N145" s="1"/>
      <c r="O145" s="1" t="s">
        <v>472</v>
      </c>
      <c r="P145" s="1"/>
      <c r="Q145" s="1" t="s">
        <v>74</v>
      </c>
      <c r="R145" s="1" t="s">
        <v>72</v>
      </c>
      <c r="S145" s="1" t="s">
        <v>73</v>
      </c>
      <c r="T145" s="1" t="s">
        <v>72</v>
      </c>
      <c r="U145" s="1" t="s">
        <v>72</v>
      </c>
      <c r="V145" s="1" t="s">
        <v>73</v>
      </c>
      <c r="W145" s="1" t="s">
        <v>72</v>
      </c>
      <c r="X145" s="1" t="s">
        <v>72</v>
      </c>
    </row>
    <row r="146" spans="1:84" ht="12.75" x14ac:dyDescent="0.35">
      <c r="A146" s="2">
        <v>43129.244999884264</v>
      </c>
      <c r="B146" s="1" t="s">
        <v>65</v>
      </c>
      <c r="C146" s="1"/>
      <c r="D146" s="1" t="s">
        <v>100</v>
      </c>
      <c r="E146" s="1"/>
      <c r="F146" s="1" t="s">
        <v>473</v>
      </c>
      <c r="G146" s="1"/>
      <c r="H146" s="1" t="s">
        <v>474</v>
      </c>
      <c r="I146" s="1"/>
      <c r="J146" s="1" t="s">
        <v>101</v>
      </c>
      <c r="K146" s="1"/>
      <c r="L146" s="1" t="s">
        <v>77</v>
      </c>
      <c r="M146" s="1"/>
      <c r="N146" s="1"/>
      <c r="O146" s="1" t="s">
        <v>91</v>
      </c>
      <c r="P146" s="1"/>
      <c r="Q146" s="1" t="s">
        <v>74</v>
      </c>
      <c r="R146" s="1" t="s">
        <v>72</v>
      </c>
      <c r="S146" s="1" t="s">
        <v>72</v>
      </c>
      <c r="T146" s="1" t="s">
        <v>74</v>
      </c>
      <c r="U146" s="1" t="s">
        <v>72</v>
      </c>
      <c r="V146" s="1" t="s">
        <v>74</v>
      </c>
      <c r="W146" s="1" t="s">
        <v>73</v>
      </c>
      <c r="X146" s="1" t="s">
        <v>72</v>
      </c>
      <c r="Y146" s="1" t="s">
        <v>74</v>
      </c>
      <c r="Z146" s="1" t="s">
        <v>72</v>
      </c>
      <c r="AA146" s="1" t="s">
        <v>74</v>
      </c>
      <c r="AB146" s="1" t="s">
        <v>74</v>
      </c>
      <c r="AC146" s="1" t="s">
        <v>74</v>
      </c>
      <c r="AD146" s="1" t="s">
        <v>73</v>
      </c>
      <c r="AE146" s="1" t="s">
        <v>74</v>
      </c>
      <c r="AF146" s="1" t="s">
        <v>72</v>
      </c>
      <c r="AJ146" s="1" t="s">
        <v>102</v>
      </c>
      <c r="AK146" s="1" t="s">
        <v>102</v>
      </c>
      <c r="AL146" s="1" t="s">
        <v>75</v>
      </c>
      <c r="AN146" s="1" t="s">
        <v>102</v>
      </c>
      <c r="AO146" s="1" t="s">
        <v>93</v>
      </c>
      <c r="AP146" s="1" t="s">
        <v>94</v>
      </c>
      <c r="AQ146" s="1" t="s">
        <v>76</v>
      </c>
      <c r="AR146" s="1" t="s">
        <v>102</v>
      </c>
      <c r="AS146" s="1" t="s">
        <v>76</v>
      </c>
      <c r="AT146" s="1"/>
      <c r="AU146" s="1" t="s">
        <v>78</v>
      </c>
      <c r="AV146" s="1" t="s">
        <v>81</v>
      </c>
      <c r="AW146" s="1" t="s">
        <v>81</v>
      </c>
      <c r="AX146" s="1" t="s">
        <v>78</v>
      </c>
      <c r="AY146" s="1" t="s">
        <v>78</v>
      </c>
      <c r="AZ146" s="1" t="s">
        <v>78</v>
      </c>
      <c r="BA146" s="1" t="s">
        <v>81</v>
      </c>
      <c r="BB146" s="1" t="s">
        <v>80</v>
      </c>
      <c r="BC146" s="1" t="s">
        <v>78</v>
      </c>
      <c r="BD146" s="1" t="s">
        <v>78</v>
      </c>
      <c r="BH146" s="1" t="s">
        <v>84</v>
      </c>
      <c r="BK146" s="1" t="s">
        <v>84</v>
      </c>
      <c r="BL146" s="1"/>
      <c r="BM146" s="1" t="s">
        <v>82</v>
      </c>
      <c r="BQ146" s="1">
        <v>1</v>
      </c>
      <c r="BR146" s="1"/>
      <c r="BS146" s="1">
        <v>1</v>
      </c>
      <c r="BT146" s="1"/>
      <c r="BU146" s="1" t="s">
        <v>87</v>
      </c>
      <c r="BV146" s="1" t="s">
        <v>81</v>
      </c>
      <c r="BW146" s="1" t="s">
        <v>81</v>
      </c>
      <c r="BX146" s="1" t="s">
        <v>87</v>
      </c>
      <c r="BY146" s="1" t="s">
        <v>87</v>
      </c>
      <c r="BZ146" s="1" t="s">
        <v>87</v>
      </c>
      <c r="CA146" s="1" t="s">
        <v>81</v>
      </c>
      <c r="CB146" s="1" t="s">
        <v>86</v>
      </c>
      <c r="CC146" s="1" t="s">
        <v>86</v>
      </c>
      <c r="CF146" s="1" t="s">
        <v>86</v>
      </c>
    </row>
    <row r="147" spans="1:84" ht="12.75" x14ac:dyDescent="0.35">
      <c r="A147" s="2">
        <v>43129.356583784727</v>
      </c>
      <c r="B147" s="1" t="s">
        <v>65</v>
      </c>
      <c r="C147" s="1"/>
      <c r="D147" s="1" t="s">
        <v>475</v>
      </c>
      <c r="E147" s="1"/>
      <c r="F147" s="1" t="s">
        <v>108</v>
      </c>
      <c r="G147" s="1"/>
      <c r="H147" s="1" t="s">
        <v>68</v>
      </c>
      <c r="I147" s="1"/>
      <c r="J147" s="1" t="s">
        <v>101</v>
      </c>
      <c r="K147" s="1"/>
      <c r="L147" s="1" t="s">
        <v>242</v>
      </c>
      <c r="M147" s="1"/>
      <c r="N147" s="1"/>
      <c r="O147" s="1" t="s">
        <v>71</v>
      </c>
      <c r="P147" s="1"/>
      <c r="Q147" s="1" t="s">
        <v>72</v>
      </c>
      <c r="R147" s="1" t="s">
        <v>74</v>
      </c>
      <c r="S147" s="1" t="s">
        <v>73</v>
      </c>
      <c r="T147" s="1" t="s">
        <v>72</v>
      </c>
      <c r="U147" s="1" t="s">
        <v>74</v>
      </c>
      <c r="V147" s="1" t="s">
        <v>72</v>
      </c>
      <c r="W147" s="1" t="s">
        <v>73</v>
      </c>
      <c r="X147" s="1" t="s">
        <v>73</v>
      </c>
      <c r="Z147" s="1" t="s">
        <v>72</v>
      </c>
      <c r="AA147" s="1" t="s">
        <v>74</v>
      </c>
      <c r="AB147" s="1" t="s">
        <v>74</v>
      </c>
      <c r="AC147" s="1" t="s">
        <v>74</v>
      </c>
      <c r="AD147" s="1" t="s">
        <v>72</v>
      </c>
      <c r="AE147" s="1" t="s">
        <v>74</v>
      </c>
      <c r="AF147" s="1" t="s">
        <v>74</v>
      </c>
      <c r="AJ147" s="1" t="s">
        <v>476</v>
      </c>
      <c r="AK147" s="1" t="s">
        <v>477</v>
      </c>
      <c r="AL147" s="1" t="s">
        <v>478</v>
      </c>
      <c r="AM147" s="1" t="s">
        <v>76</v>
      </c>
      <c r="AN147" s="1" t="s">
        <v>76</v>
      </c>
      <c r="AO147" s="1" t="s">
        <v>76</v>
      </c>
      <c r="AP147" s="1" t="s">
        <v>76</v>
      </c>
      <c r="AQ147" s="1" t="s">
        <v>76</v>
      </c>
      <c r="AR147" s="1" t="s">
        <v>76</v>
      </c>
      <c r="AS147" s="1" t="s">
        <v>478</v>
      </c>
      <c r="AT147" s="1"/>
      <c r="AU147" s="1" t="s">
        <v>78</v>
      </c>
      <c r="AV147" s="1" t="s">
        <v>78</v>
      </c>
      <c r="AW147" s="1" t="s">
        <v>78</v>
      </c>
      <c r="AX147" s="1" t="s">
        <v>78</v>
      </c>
      <c r="AY147" s="1" t="s">
        <v>81</v>
      </c>
      <c r="AZ147" s="1" t="s">
        <v>81</v>
      </c>
      <c r="BA147" s="1" t="s">
        <v>80</v>
      </c>
      <c r="BB147" s="1" t="s">
        <v>80</v>
      </c>
      <c r="BC147" s="1" t="s">
        <v>81</v>
      </c>
      <c r="BD147" s="1" t="s">
        <v>78</v>
      </c>
      <c r="BH147" s="1" t="s">
        <v>97</v>
      </c>
      <c r="BI147" s="1" t="s">
        <v>479</v>
      </c>
      <c r="BJ147" s="1"/>
      <c r="BK147" s="1" t="s">
        <v>84</v>
      </c>
      <c r="BL147" s="1"/>
      <c r="BM147" s="1" t="s">
        <v>82</v>
      </c>
      <c r="BN147" s="1" t="s">
        <v>480</v>
      </c>
      <c r="BO147" s="1"/>
      <c r="BP147" s="1"/>
      <c r="BQ147" s="1">
        <v>1</v>
      </c>
      <c r="BR147" s="1"/>
      <c r="BS147" s="1">
        <v>1</v>
      </c>
      <c r="BT147" s="1"/>
      <c r="BU147" s="1" t="s">
        <v>87</v>
      </c>
      <c r="BV147" s="1" t="s">
        <v>86</v>
      </c>
      <c r="BW147" s="1" t="s">
        <v>86</v>
      </c>
      <c r="BX147" s="1" t="s">
        <v>87</v>
      </c>
      <c r="BY147" s="1" t="s">
        <v>87</v>
      </c>
      <c r="BZ147" s="1" t="s">
        <v>87</v>
      </c>
      <c r="CA147" s="1" t="s">
        <v>87</v>
      </c>
      <c r="CB147" s="1" t="s">
        <v>87</v>
      </c>
      <c r="CC147" s="1" t="s">
        <v>87</v>
      </c>
      <c r="CF147" s="1" t="s">
        <v>86</v>
      </c>
    </row>
    <row r="148" spans="1:84" ht="12.75" x14ac:dyDescent="0.35">
      <c r="A148" s="2">
        <v>43129.483450011576</v>
      </c>
      <c r="B148" s="1" t="s">
        <v>65</v>
      </c>
      <c r="C148" s="1"/>
      <c r="D148" s="1" t="s">
        <v>100</v>
      </c>
      <c r="E148" s="1"/>
      <c r="F148" s="1" t="s">
        <v>67</v>
      </c>
      <c r="G148" s="1"/>
      <c r="H148" s="1" t="s">
        <v>90</v>
      </c>
      <c r="I148" s="1"/>
      <c r="J148" s="1" t="s">
        <v>69</v>
      </c>
      <c r="K148" s="1"/>
      <c r="L148" s="1" t="s">
        <v>77</v>
      </c>
      <c r="M148" s="1"/>
      <c r="N148" s="1"/>
      <c r="O148" s="1" t="s">
        <v>124</v>
      </c>
      <c r="P148" s="1"/>
      <c r="Q148" s="1" t="s">
        <v>72</v>
      </c>
      <c r="R148" s="1" t="s">
        <v>72</v>
      </c>
      <c r="S148" s="1" t="s">
        <v>72</v>
      </c>
      <c r="T148" s="1" t="s">
        <v>74</v>
      </c>
      <c r="U148" s="1" t="s">
        <v>72</v>
      </c>
      <c r="V148" s="1" t="s">
        <v>74</v>
      </c>
      <c r="W148" s="1" t="s">
        <v>73</v>
      </c>
      <c r="X148" s="1" t="s">
        <v>74</v>
      </c>
      <c r="Y148" s="1" t="s">
        <v>74</v>
      </c>
      <c r="Z148" s="1" t="s">
        <v>73</v>
      </c>
      <c r="AA148" s="1" t="s">
        <v>74</v>
      </c>
      <c r="AB148" s="1" t="s">
        <v>74</v>
      </c>
      <c r="AC148" s="1" t="s">
        <v>74</v>
      </c>
      <c r="AD148" s="1" t="s">
        <v>74</v>
      </c>
      <c r="AE148" s="1" t="s">
        <v>74</v>
      </c>
      <c r="AF148" s="1" t="s">
        <v>74</v>
      </c>
      <c r="AJ148" s="1" t="s">
        <v>142</v>
      </c>
      <c r="AK148" s="1" t="s">
        <v>142</v>
      </c>
      <c r="AL148" s="1" t="s">
        <v>76</v>
      </c>
      <c r="AM148" s="1" t="s">
        <v>76</v>
      </c>
      <c r="AN148" s="1" t="s">
        <v>77</v>
      </c>
      <c r="AO148" s="1" t="s">
        <v>76</v>
      </c>
      <c r="AP148" s="1" t="s">
        <v>76</v>
      </c>
      <c r="AQ148" s="1" t="s">
        <v>76</v>
      </c>
      <c r="AR148" s="1" t="s">
        <v>94</v>
      </c>
      <c r="AS148" s="1" t="s">
        <v>94</v>
      </c>
      <c r="AT148" s="1"/>
      <c r="AU148" s="1" t="s">
        <v>78</v>
      </c>
      <c r="AV148" s="1" t="s">
        <v>78</v>
      </c>
      <c r="AW148" s="1" t="s">
        <v>78</v>
      </c>
      <c r="AX148" s="1" t="s">
        <v>78</v>
      </c>
      <c r="AY148" s="1" t="s">
        <v>78</v>
      </c>
      <c r="AZ148" s="1" t="s">
        <v>78</v>
      </c>
      <c r="BA148" s="1" t="s">
        <v>78</v>
      </c>
      <c r="BB148" s="1" t="s">
        <v>78</v>
      </c>
      <c r="BC148" s="1" t="s">
        <v>78</v>
      </c>
      <c r="BD148" s="1" t="s">
        <v>97</v>
      </c>
      <c r="BH148" s="1" t="s">
        <v>84</v>
      </c>
      <c r="BK148" s="1" t="s">
        <v>84</v>
      </c>
      <c r="BL148" s="1"/>
      <c r="BM148" s="1" t="s">
        <v>97</v>
      </c>
      <c r="BQ148" s="1">
        <v>1</v>
      </c>
      <c r="BR148" s="1"/>
      <c r="BS148" s="1">
        <v>1</v>
      </c>
      <c r="BT148" s="1"/>
      <c r="BU148" s="1" t="s">
        <v>87</v>
      </c>
      <c r="BV148" s="1" t="s">
        <v>87</v>
      </c>
      <c r="BW148" s="1" t="s">
        <v>87</v>
      </c>
      <c r="BX148" s="1" t="s">
        <v>87</v>
      </c>
      <c r="BY148" s="1" t="s">
        <v>87</v>
      </c>
      <c r="BZ148" s="1" t="s">
        <v>87</v>
      </c>
      <c r="CA148" s="1" t="s">
        <v>87</v>
      </c>
      <c r="CB148" s="1" t="s">
        <v>80</v>
      </c>
      <c r="CC148" s="1" t="s">
        <v>80</v>
      </c>
      <c r="CF148" s="1" t="s">
        <v>79</v>
      </c>
    </row>
    <row r="149" spans="1:84" ht="12.75" x14ac:dyDescent="0.35">
      <c r="A149" s="2">
        <v>43130.188460740741</v>
      </c>
      <c r="B149" s="1" t="s">
        <v>65</v>
      </c>
      <c r="C149" s="1"/>
      <c r="D149" s="1" t="s">
        <v>107</v>
      </c>
      <c r="E149" s="1"/>
      <c r="F149" s="1" t="s">
        <v>481</v>
      </c>
      <c r="G149" s="1"/>
      <c r="H149" s="1" t="s">
        <v>68</v>
      </c>
      <c r="I149" s="1"/>
      <c r="J149" s="1" t="s">
        <v>101</v>
      </c>
      <c r="K149" s="1"/>
      <c r="L149" s="1" t="s">
        <v>70</v>
      </c>
      <c r="M149" s="1"/>
      <c r="N149" s="1"/>
      <c r="O149" s="1" t="s">
        <v>71</v>
      </c>
      <c r="P149" s="1"/>
      <c r="Q149" s="1" t="s">
        <v>74</v>
      </c>
      <c r="R149" s="1" t="s">
        <v>72</v>
      </c>
      <c r="S149" s="1" t="s">
        <v>72</v>
      </c>
      <c r="T149" s="1" t="s">
        <v>72</v>
      </c>
      <c r="U149" s="1" t="s">
        <v>73</v>
      </c>
      <c r="V149" s="1" t="s">
        <v>72</v>
      </c>
      <c r="W149" s="1" t="s">
        <v>73</v>
      </c>
      <c r="X149" s="1" t="s">
        <v>73</v>
      </c>
      <c r="Y149" s="1" t="s">
        <v>72</v>
      </c>
      <c r="Z149" s="1" t="s">
        <v>73</v>
      </c>
      <c r="AA149" s="1" t="s">
        <v>73</v>
      </c>
      <c r="AB149" s="1" t="s">
        <v>74</v>
      </c>
      <c r="AC149" s="1" t="s">
        <v>74</v>
      </c>
      <c r="AD149" s="1" t="s">
        <v>72</v>
      </c>
      <c r="AE149" s="1" t="s">
        <v>72</v>
      </c>
      <c r="AF149" s="1" t="s">
        <v>72</v>
      </c>
      <c r="AJ149" s="1" t="s">
        <v>107</v>
      </c>
      <c r="AK149" s="1" t="s">
        <v>93</v>
      </c>
      <c r="AL149" s="1" t="s">
        <v>93</v>
      </c>
      <c r="AM149" s="1" t="s">
        <v>107</v>
      </c>
      <c r="AN149" s="1" t="s">
        <v>93</v>
      </c>
      <c r="AO149" s="1" t="s">
        <v>93</v>
      </c>
      <c r="AP149" s="1" t="s">
        <v>93</v>
      </c>
      <c r="AQ149" s="1" t="s">
        <v>93</v>
      </c>
      <c r="AR149" s="1" t="s">
        <v>93</v>
      </c>
      <c r="AS149" s="1" t="s">
        <v>125</v>
      </c>
      <c r="AT149" s="1"/>
      <c r="AU149" s="1" t="s">
        <v>81</v>
      </c>
      <c r="AV149" s="1" t="s">
        <v>86</v>
      </c>
      <c r="AW149" s="1" t="s">
        <v>80</v>
      </c>
      <c r="AX149" s="1" t="s">
        <v>81</v>
      </c>
      <c r="AY149" s="1" t="s">
        <v>81</v>
      </c>
      <c r="AZ149" s="1" t="s">
        <v>81</v>
      </c>
      <c r="BA149" s="1" t="s">
        <v>81</v>
      </c>
      <c r="BB149" s="1" t="s">
        <v>86</v>
      </c>
      <c r="BC149" s="1" t="s">
        <v>86</v>
      </c>
      <c r="BD149" s="1" t="s">
        <v>81</v>
      </c>
      <c r="BH149" s="1" t="s">
        <v>84</v>
      </c>
      <c r="BK149" s="1" t="s">
        <v>84</v>
      </c>
      <c r="BL149" s="1"/>
      <c r="BM149" s="1" t="s">
        <v>82</v>
      </c>
      <c r="BQ149" s="1">
        <v>1</v>
      </c>
      <c r="BR149" s="1"/>
      <c r="BS149" s="1">
        <v>1</v>
      </c>
      <c r="BT149" s="1"/>
      <c r="BU149" s="1" t="s">
        <v>87</v>
      </c>
      <c r="BV149" s="1" t="s">
        <v>81</v>
      </c>
      <c r="BW149" s="1" t="s">
        <v>80</v>
      </c>
      <c r="BX149" s="1" t="s">
        <v>81</v>
      </c>
      <c r="BY149" s="1" t="s">
        <v>87</v>
      </c>
      <c r="BZ149" s="1" t="s">
        <v>87</v>
      </c>
      <c r="CA149" s="1" t="s">
        <v>87</v>
      </c>
      <c r="CB149" s="1" t="s">
        <v>80</v>
      </c>
      <c r="CC149" s="1" t="s">
        <v>80</v>
      </c>
      <c r="CF149" s="1" t="s">
        <v>80</v>
      </c>
    </row>
    <row r="150" spans="1:84" ht="12.75" x14ac:dyDescent="0.35">
      <c r="A150" s="2">
        <v>43130.290301701389</v>
      </c>
      <c r="B150" s="1" t="s">
        <v>65</v>
      </c>
      <c r="C150" s="1"/>
      <c r="D150" s="1" t="s">
        <v>107</v>
      </c>
      <c r="E150" s="1"/>
      <c r="F150" s="1" t="s">
        <v>108</v>
      </c>
      <c r="G150" s="1"/>
      <c r="H150" s="1" t="s">
        <v>68</v>
      </c>
      <c r="I150" s="1"/>
      <c r="J150" s="1" t="s">
        <v>101</v>
      </c>
      <c r="K150" s="1"/>
      <c r="L150" s="1" t="s">
        <v>70</v>
      </c>
      <c r="M150" s="1"/>
      <c r="N150" s="1"/>
      <c r="O150" s="1" t="s">
        <v>71</v>
      </c>
      <c r="P150" s="1"/>
      <c r="Q150" s="1" t="s">
        <v>72</v>
      </c>
      <c r="R150" s="1" t="s">
        <v>72</v>
      </c>
      <c r="S150" s="1" t="s">
        <v>73</v>
      </c>
      <c r="T150" s="1" t="s">
        <v>72</v>
      </c>
      <c r="U150" s="1" t="s">
        <v>74</v>
      </c>
      <c r="V150" s="1" t="s">
        <v>74</v>
      </c>
      <c r="W150" s="1" t="s">
        <v>73</v>
      </c>
      <c r="X150" s="1" t="s">
        <v>73</v>
      </c>
      <c r="Y150" s="1" t="s">
        <v>73</v>
      </c>
      <c r="Z150" s="1" t="s">
        <v>73</v>
      </c>
      <c r="AA150" s="1" t="s">
        <v>73</v>
      </c>
      <c r="AB150" s="1" t="s">
        <v>74</v>
      </c>
      <c r="AC150" s="1" t="s">
        <v>74</v>
      </c>
      <c r="AD150" s="1" t="s">
        <v>97</v>
      </c>
      <c r="AE150" s="1" t="s">
        <v>74</v>
      </c>
      <c r="AF150" s="1" t="s">
        <v>74</v>
      </c>
      <c r="AG150" s="1" t="s">
        <v>73</v>
      </c>
      <c r="AH150" s="1" t="s">
        <v>482</v>
      </c>
      <c r="AI150" s="1"/>
      <c r="AJ150" s="1" t="s">
        <v>265</v>
      </c>
      <c r="AK150" s="1" t="s">
        <v>265</v>
      </c>
      <c r="AL150" s="1" t="s">
        <v>102</v>
      </c>
      <c r="AM150" s="1" t="s">
        <v>76</v>
      </c>
      <c r="AO150" s="1" t="s">
        <v>102</v>
      </c>
      <c r="AP150" s="1" t="s">
        <v>107</v>
      </c>
      <c r="AQ150" s="1" t="s">
        <v>107</v>
      </c>
      <c r="AR150" s="1" t="s">
        <v>94</v>
      </c>
      <c r="AS150" s="1" t="s">
        <v>107</v>
      </c>
      <c r="AT150" s="1"/>
      <c r="AU150" s="1" t="s">
        <v>78</v>
      </c>
      <c r="AV150" s="1" t="s">
        <v>78</v>
      </c>
      <c r="AW150" s="1" t="s">
        <v>80</v>
      </c>
      <c r="AX150" s="1" t="s">
        <v>80</v>
      </c>
      <c r="AY150" s="1" t="s">
        <v>78</v>
      </c>
      <c r="AZ150" s="1" t="s">
        <v>81</v>
      </c>
      <c r="BA150" s="1" t="s">
        <v>80</v>
      </c>
      <c r="BB150" s="1" t="s">
        <v>81</v>
      </c>
      <c r="BC150" s="1" t="s">
        <v>80</v>
      </c>
      <c r="BD150" s="1" t="s">
        <v>78</v>
      </c>
      <c r="BE150" s="1" t="s">
        <v>483</v>
      </c>
      <c r="BF150" s="1" t="s">
        <v>484</v>
      </c>
      <c r="BG150" s="1"/>
      <c r="BH150" s="1" t="s">
        <v>84</v>
      </c>
      <c r="BI150" s="1" t="s">
        <v>485</v>
      </c>
      <c r="BJ150" s="1"/>
      <c r="BK150" s="1" t="s">
        <v>84</v>
      </c>
      <c r="BL150" s="1"/>
      <c r="BM150" s="1" t="s">
        <v>82</v>
      </c>
      <c r="BQ150" s="1">
        <v>1</v>
      </c>
      <c r="BR150" s="1"/>
      <c r="BS150" s="1">
        <v>3</v>
      </c>
      <c r="BT150" s="1"/>
      <c r="BU150" s="1" t="s">
        <v>87</v>
      </c>
      <c r="BV150" s="1" t="s">
        <v>87</v>
      </c>
      <c r="BW150" s="1" t="s">
        <v>81</v>
      </c>
      <c r="BX150" s="1" t="s">
        <v>87</v>
      </c>
      <c r="BY150" s="1" t="s">
        <v>87</v>
      </c>
      <c r="BZ150" s="1" t="s">
        <v>87</v>
      </c>
      <c r="CA150" s="1" t="s">
        <v>81</v>
      </c>
      <c r="CB150" s="1" t="s">
        <v>81</v>
      </c>
      <c r="CC150" s="1" t="s">
        <v>81</v>
      </c>
      <c r="CD150" s="1" t="s">
        <v>486</v>
      </c>
      <c r="CE150" s="1"/>
      <c r="CF150" s="1" t="s">
        <v>79</v>
      </c>
    </row>
    <row r="151" spans="1:84" ht="12.75" x14ac:dyDescent="0.35">
      <c r="A151" s="2">
        <v>43130.421538194445</v>
      </c>
      <c r="B151" s="1" t="s">
        <v>65</v>
      </c>
      <c r="C151" s="1"/>
      <c r="D151" s="1" t="s">
        <v>117</v>
      </c>
      <c r="E151" s="1"/>
      <c r="F151" s="1" t="s">
        <v>108</v>
      </c>
      <c r="G151" s="1"/>
      <c r="H151" s="1" t="s">
        <v>68</v>
      </c>
      <c r="I151" s="1"/>
      <c r="J151" s="1" t="s">
        <v>101</v>
      </c>
      <c r="K151" s="1"/>
      <c r="L151" s="1" t="s">
        <v>118</v>
      </c>
      <c r="M151" s="1"/>
      <c r="N151" s="1"/>
      <c r="O151" s="1" t="s">
        <v>91</v>
      </c>
      <c r="P151" s="1"/>
      <c r="Q151" s="1" t="s">
        <v>72</v>
      </c>
      <c r="R151" s="1" t="s">
        <v>72</v>
      </c>
      <c r="S151" s="1" t="s">
        <v>74</v>
      </c>
      <c r="T151" s="1" t="s">
        <v>74</v>
      </c>
      <c r="U151" s="1" t="s">
        <v>72</v>
      </c>
      <c r="V151" s="1" t="s">
        <v>97</v>
      </c>
      <c r="W151" s="1" t="s">
        <v>73</v>
      </c>
      <c r="X151" s="1" t="s">
        <v>73</v>
      </c>
      <c r="Y151" s="1" t="s">
        <v>73</v>
      </c>
      <c r="Z151" s="1" t="s">
        <v>73</v>
      </c>
      <c r="AA151" s="1" t="s">
        <v>72</v>
      </c>
      <c r="AB151" s="1" t="s">
        <v>74</v>
      </c>
      <c r="AC151" s="1" t="s">
        <v>72</v>
      </c>
      <c r="AD151" s="1" t="s">
        <v>73</v>
      </c>
      <c r="AE151" s="1" t="s">
        <v>72</v>
      </c>
      <c r="AF151" s="1" t="s">
        <v>74</v>
      </c>
      <c r="AG151" s="1" t="s">
        <v>74</v>
      </c>
      <c r="AH151" s="1" t="s">
        <v>487</v>
      </c>
      <c r="AI151" s="1"/>
      <c r="AJ151" s="1" t="s">
        <v>118</v>
      </c>
      <c r="AK151" s="1" t="s">
        <v>118</v>
      </c>
      <c r="AL151" s="1" t="s">
        <v>76</v>
      </c>
      <c r="AM151" s="1" t="s">
        <v>118</v>
      </c>
      <c r="AN151" s="1" t="s">
        <v>117</v>
      </c>
      <c r="AO151" s="1" t="s">
        <v>76</v>
      </c>
      <c r="AP151" s="1" t="s">
        <v>76</v>
      </c>
      <c r="AQ151" s="1" t="s">
        <v>76</v>
      </c>
      <c r="AR151" s="1" t="s">
        <v>117</v>
      </c>
      <c r="AS151" s="1" t="s">
        <v>117</v>
      </c>
      <c r="AT151" s="1"/>
      <c r="AU151" s="1" t="s">
        <v>78</v>
      </c>
      <c r="AV151" s="1" t="s">
        <v>80</v>
      </c>
      <c r="AW151" s="1" t="s">
        <v>80</v>
      </c>
      <c r="AX151" s="1" t="s">
        <v>80</v>
      </c>
      <c r="AY151" s="1" t="s">
        <v>81</v>
      </c>
      <c r="AZ151" s="1" t="s">
        <v>81</v>
      </c>
      <c r="BA151" s="1" t="s">
        <v>81</v>
      </c>
      <c r="BB151" s="1" t="s">
        <v>86</v>
      </c>
      <c r="BC151" s="1" t="s">
        <v>81</v>
      </c>
      <c r="BD151" s="1" t="s">
        <v>80</v>
      </c>
      <c r="BF151" s="1" t="s">
        <v>488</v>
      </c>
      <c r="BG151" s="1"/>
      <c r="BH151" s="1" t="s">
        <v>84</v>
      </c>
      <c r="BI151" s="1" t="s">
        <v>489</v>
      </c>
      <c r="BJ151" s="1"/>
      <c r="BK151" s="1" t="s">
        <v>84</v>
      </c>
      <c r="BL151" s="1"/>
      <c r="BM151" s="1" t="s">
        <v>82</v>
      </c>
      <c r="BN151" s="1" t="s">
        <v>490</v>
      </c>
      <c r="BO151" s="1"/>
      <c r="BP151" s="1"/>
      <c r="BQ151" s="1">
        <v>0</v>
      </c>
      <c r="BR151" s="1"/>
      <c r="BS151" s="1">
        <v>0</v>
      </c>
      <c r="BT151" s="1"/>
      <c r="BU151" s="1" t="s">
        <v>80</v>
      </c>
      <c r="BV151" s="1" t="s">
        <v>80</v>
      </c>
      <c r="BW151" s="1" t="s">
        <v>80</v>
      </c>
      <c r="BX151" s="1" t="s">
        <v>80</v>
      </c>
      <c r="BY151" s="1" t="s">
        <v>87</v>
      </c>
      <c r="BZ151" s="1" t="s">
        <v>87</v>
      </c>
      <c r="CA151" s="1" t="s">
        <v>87</v>
      </c>
      <c r="CB151" s="1" t="s">
        <v>87</v>
      </c>
      <c r="CC151" s="1" t="s">
        <v>87</v>
      </c>
      <c r="CD151" s="1" t="s">
        <v>491</v>
      </c>
      <c r="CE151" s="1"/>
      <c r="CF151" s="1" t="s">
        <v>86</v>
      </c>
    </row>
    <row r="152" spans="1:84" ht="12.75" x14ac:dyDescent="0.35">
      <c r="A152" s="2">
        <v>43130.511893877316</v>
      </c>
      <c r="B152" s="1" t="s">
        <v>65</v>
      </c>
      <c r="C152" s="1"/>
      <c r="D152" s="1" t="s">
        <v>492</v>
      </c>
      <c r="E152" s="1"/>
      <c r="F152" s="1" t="s">
        <v>67</v>
      </c>
      <c r="G152" s="1"/>
      <c r="H152" s="1" t="s">
        <v>68</v>
      </c>
      <c r="I152" s="1"/>
      <c r="J152" s="1" t="s">
        <v>69</v>
      </c>
      <c r="K152" s="1"/>
      <c r="L152" s="1" t="s">
        <v>125</v>
      </c>
      <c r="M152" s="1"/>
      <c r="N152" s="1"/>
      <c r="O152" s="1" t="s">
        <v>91</v>
      </c>
      <c r="P152" s="1"/>
      <c r="Q152" s="1" t="s">
        <v>74</v>
      </c>
      <c r="R152" s="1" t="s">
        <v>74</v>
      </c>
      <c r="S152" s="1" t="s">
        <v>74</v>
      </c>
      <c r="T152" s="1" t="s">
        <v>74</v>
      </c>
      <c r="U152" s="1" t="s">
        <v>72</v>
      </c>
      <c r="V152" s="1" t="s">
        <v>72</v>
      </c>
      <c r="W152" s="1" t="s">
        <v>73</v>
      </c>
      <c r="X152" s="1" t="s">
        <v>73</v>
      </c>
      <c r="Y152" s="1" t="s">
        <v>72</v>
      </c>
      <c r="Z152" s="1" t="s">
        <v>73</v>
      </c>
      <c r="AA152" s="1" t="s">
        <v>73</v>
      </c>
      <c r="AB152" s="1" t="s">
        <v>74</v>
      </c>
      <c r="AC152" s="1" t="s">
        <v>74</v>
      </c>
      <c r="AD152" s="1" t="s">
        <v>72</v>
      </c>
      <c r="AE152" s="1" t="s">
        <v>74</v>
      </c>
      <c r="AF152" s="1" t="s">
        <v>74</v>
      </c>
      <c r="AG152" s="1" t="s">
        <v>74</v>
      </c>
      <c r="AH152" s="1" t="s">
        <v>493</v>
      </c>
      <c r="AI152" s="1"/>
      <c r="AJ152" s="1" t="s">
        <v>107</v>
      </c>
      <c r="AK152" s="1" t="s">
        <v>107</v>
      </c>
      <c r="AM152" s="1" t="s">
        <v>93</v>
      </c>
      <c r="AN152" s="1" t="s">
        <v>142</v>
      </c>
      <c r="AO152" s="1" t="s">
        <v>76</v>
      </c>
      <c r="AP152" s="1" t="s">
        <v>107</v>
      </c>
      <c r="AQ152" s="1" t="s">
        <v>76</v>
      </c>
      <c r="AR152" s="1" t="s">
        <v>76</v>
      </c>
      <c r="AS152" s="1" t="s">
        <v>107</v>
      </c>
      <c r="AT152" s="1"/>
      <c r="AU152" s="1" t="s">
        <v>81</v>
      </c>
      <c r="AV152" s="1" t="s">
        <v>80</v>
      </c>
      <c r="AW152" s="1" t="s">
        <v>81</v>
      </c>
      <c r="AX152" s="1" t="s">
        <v>81</v>
      </c>
      <c r="AY152" s="1" t="s">
        <v>81</v>
      </c>
      <c r="AZ152" s="1" t="s">
        <v>81</v>
      </c>
      <c r="BA152" s="1" t="s">
        <v>81</v>
      </c>
      <c r="BB152" s="1" t="s">
        <v>80</v>
      </c>
      <c r="BC152" s="1" t="s">
        <v>81</v>
      </c>
      <c r="BD152" s="1" t="s">
        <v>81</v>
      </c>
      <c r="BE152" s="1" t="s">
        <v>494</v>
      </c>
      <c r="BF152" s="1" t="s">
        <v>495</v>
      </c>
      <c r="BG152" s="1"/>
      <c r="BH152" s="1" t="s">
        <v>84</v>
      </c>
      <c r="BI152" s="1" t="s">
        <v>496</v>
      </c>
      <c r="BJ152" s="1"/>
      <c r="BK152" s="1" t="s">
        <v>84</v>
      </c>
      <c r="BL152" s="1"/>
      <c r="BM152" s="1" t="s">
        <v>84</v>
      </c>
      <c r="BN152" s="1" t="s">
        <v>497</v>
      </c>
      <c r="BO152" s="1"/>
      <c r="BP152" s="1"/>
      <c r="BQ152" s="1">
        <v>2</v>
      </c>
      <c r="BR152" s="1"/>
      <c r="BS152" s="1">
        <v>3</v>
      </c>
      <c r="BT152" s="1"/>
      <c r="BU152" s="1" t="s">
        <v>87</v>
      </c>
      <c r="BV152" s="1" t="s">
        <v>97</v>
      </c>
      <c r="BW152" s="1" t="s">
        <v>97</v>
      </c>
      <c r="BX152" s="1" t="s">
        <v>97</v>
      </c>
      <c r="BY152" s="1" t="s">
        <v>87</v>
      </c>
      <c r="BZ152" s="1" t="s">
        <v>87</v>
      </c>
      <c r="CA152" s="1" t="s">
        <v>87</v>
      </c>
      <c r="CB152" s="1" t="s">
        <v>81</v>
      </c>
      <c r="CC152" s="1" t="s">
        <v>80</v>
      </c>
      <c r="CD152" s="1" t="s">
        <v>498</v>
      </c>
      <c r="CE152" s="1"/>
      <c r="CF152" s="1" t="s">
        <v>79</v>
      </c>
    </row>
    <row r="153" spans="1:84" ht="12.75" x14ac:dyDescent="0.35">
      <c r="A153" s="2">
        <v>43130.777502326389</v>
      </c>
      <c r="B153" s="1" t="s">
        <v>65</v>
      </c>
      <c r="C153" s="1"/>
      <c r="D153" s="1" t="s">
        <v>167</v>
      </c>
      <c r="E153" s="1"/>
      <c r="F153" s="1" t="s">
        <v>473</v>
      </c>
      <c r="G153" s="1"/>
      <c r="H153" s="1" t="s">
        <v>68</v>
      </c>
      <c r="I153" s="1"/>
      <c r="J153" s="1" t="s">
        <v>128</v>
      </c>
      <c r="K153" s="1"/>
      <c r="L153" s="1" t="s">
        <v>77</v>
      </c>
      <c r="M153" s="1"/>
      <c r="N153" s="1"/>
      <c r="O153" s="1" t="s">
        <v>91</v>
      </c>
      <c r="P153" s="1"/>
      <c r="Q153" s="1" t="s">
        <v>74</v>
      </c>
      <c r="R153" s="1" t="s">
        <v>74</v>
      </c>
      <c r="S153" s="1" t="s">
        <v>74</v>
      </c>
      <c r="T153" s="1" t="s">
        <v>72</v>
      </c>
      <c r="U153" s="1" t="s">
        <v>74</v>
      </c>
      <c r="V153" s="1" t="s">
        <v>74</v>
      </c>
      <c r="W153" s="1" t="s">
        <v>72</v>
      </c>
      <c r="X153" s="1" t="s">
        <v>72</v>
      </c>
      <c r="Y153" s="1" t="s">
        <v>74</v>
      </c>
      <c r="Z153" s="1" t="s">
        <v>97</v>
      </c>
      <c r="AA153" s="1" t="s">
        <v>73</v>
      </c>
      <c r="AB153" s="1" t="s">
        <v>74</v>
      </c>
      <c r="AC153" s="1" t="s">
        <v>74</v>
      </c>
      <c r="AD153" s="1" t="s">
        <v>97</v>
      </c>
      <c r="AE153" s="1" t="s">
        <v>74</v>
      </c>
      <c r="AF153" s="1" t="s">
        <v>74</v>
      </c>
      <c r="AJ153" s="1" t="s">
        <v>102</v>
      </c>
      <c r="AK153" s="1" t="s">
        <v>93</v>
      </c>
      <c r="AL153" s="1" t="s">
        <v>93</v>
      </c>
      <c r="AM153" s="1" t="s">
        <v>93</v>
      </c>
      <c r="AN153" s="1" t="s">
        <v>93</v>
      </c>
      <c r="AO153" s="1" t="s">
        <v>93</v>
      </c>
      <c r="AP153" s="1" t="s">
        <v>93</v>
      </c>
      <c r="AQ153" s="1" t="s">
        <v>93</v>
      </c>
      <c r="AR153" s="1" t="s">
        <v>93</v>
      </c>
      <c r="AS153" s="1" t="s">
        <v>93</v>
      </c>
      <c r="AT153" s="1"/>
      <c r="AU153" s="1" t="s">
        <v>78</v>
      </c>
      <c r="AV153" s="1" t="s">
        <v>78</v>
      </c>
      <c r="AW153" s="1" t="s">
        <v>78</v>
      </c>
      <c r="AX153" s="1" t="s">
        <v>78</v>
      </c>
      <c r="AY153" s="1" t="s">
        <v>81</v>
      </c>
      <c r="AZ153" s="1" t="s">
        <v>81</v>
      </c>
      <c r="BA153" s="1" t="s">
        <v>81</v>
      </c>
      <c r="BB153" s="1" t="s">
        <v>80</v>
      </c>
      <c r="BC153" s="1" t="s">
        <v>78</v>
      </c>
      <c r="BD153" s="1" t="s">
        <v>78</v>
      </c>
      <c r="BH153" s="1" t="s">
        <v>84</v>
      </c>
      <c r="BI153" s="1" t="s">
        <v>499</v>
      </c>
      <c r="BJ153" s="1"/>
      <c r="BK153" s="1" t="s">
        <v>84</v>
      </c>
      <c r="BL153" s="1"/>
      <c r="BM153" s="1" t="s">
        <v>97</v>
      </c>
      <c r="BQ153" s="1">
        <v>2</v>
      </c>
      <c r="BR153" s="1"/>
      <c r="BS153" s="1">
        <v>1</v>
      </c>
      <c r="BT153" s="1"/>
      <c r="BU153" s="1" t="s">
        <v>81</v>
      </c>
      <c r="BV153" s="1" t="s">
        <v>81</v>
      </c>
      <c r="BW153" s="1" t="s">
        <v>80</v>
      </c>
      <c r="BX153" s="1" t="s">
        <v>87</v>
      </c>
      <c r="BY153" s="1" t="s">
        <v>87</v>
      </c>
      <c r="BZ153" s="1" t="s">
        <v>87</v>
      </c>
      <c r="CA153" s="1" t="s">
        <v>81</v>
      </c>
      <c r="CB153" s="1" t="s">
        <v>79</v>
      </c>
      <c r="CC153" s="1" t="s">
        <v>79</v>
      </c>
      <c r="CF153" s="1" t="s">
        <v>79</v>
      </c>
    </row>
    <row r="154" spans="1:84" ht="12.75" x14ac:dyDescent="0.35">
      <c r="A154" s="2">
        <v>43130.797614733798</v>
      </c>
      <c r="B154" s="1" t="s">
        <v>65</v>
      </c>
      <c r="C154" s="1"/>
      <c r="D154" s="1" t="s">
        <v>66</v>
      </c>
      <c r="E154" s="1"/>
      <c r="F154" s="1" t="s">
        <v>67</v>
      </c>
      <c r="G154" s="1"/>
      <c r="H154" s="1" t="s">
        <v>68</v>
      </c>
      <c r="I154" s="1"/>
      <c r="J154" s="1" t="s">
        <v>101</v>
      </c>
      <c r="K154" s="1"/>
      <c r="L154" s="1" t="s">
        <v>70</v>
      </c>
      <c r="M154" s="1"/>
      <c r="N154" s="1"/>
      <c r="O154" s="1" t="s">
        <v>91</v>
      </c>
      <c r="P154" s="1"/>
      <c r="Q154" s="1" t="s">
        <v>73</v>
      </c>
      <c r="R154" s="1" t="s">
        <v>72</v>
      </c>
      <c r="S154" s="1" t="s">
        <v>72</v>
      </c>
      <c r="T154" s="1" t="s">
        <v>72</v>
      </c>
      <c r="U154" s="1" t="s">
        <v>72</v>
      </c>
      <c r="V154" s="1" t="s">
        <v>72</v>
      </c>
      <c r="W154" s="1" t="s">
        <v>73</v>
      </c>
      <c r="X154" s="1" t="s">
        <v>72</v>
      </c>
      <c r="Y154" s="1" t="s">
        <v>74</v>
      </c>
      <c r="Z154" s="1" t="s">
        <v>73</v>
      </c>
      <c r="AA154" s="1" t="s">
        <v>72</v>
      </c>
      <c r="AB154" s="1" t="s">
        <v>74</v>
      </c>
      <c r="AC154" s="1" t="s">
        <v>73</v>
      </c>
      <c r="AD154" s="1" t="s">
        <v>72</v>
      </c>
      <c r="AE154" s="1" t="s">
        <v>74</v>
      </c>
      <c r="AF154" s="1" t="s">
        <v>72</v>
      </c>
      <c r="AG154" s="1" t="s">
        <v>74</v>
      </c>
      <c r="AH154" s="1" t="s">
        <v>500</v>
      </c>
      <c r="AI154" s="1"/>
      <c r="AJ154" s="1" t="s">
        <v>77</v>
      </c>
      <c r="AK154" s="1" t="s">
        <v>142</v>
      </c>
      <c r="AL154" s="1" t="s">
        <v>76</v>
      </c>
      <c r="AM154" s="1" t="s">
        <v>76</v>
      </c>
      <c r="AN154" s="1" t="s">
        <v>77</v>
      </c>
      <c r="AO154" s="1" t="s">
        <v>77</v>
      </c>
      <c r="AP154" s="1" t="s">
        <v>77</v>
      </c>
      <c r="AQ154" s="1" t="s">
        <v>76</v>
      </c>
      <c r="AR154" s="1" t="s">
        <v>77</v>
      </c>
      <c r="AS154" s="1" t="s">
        <v>76</v>
      </c>
      <c r="AT154" s="1"/>
      <c r="AU154" s="1" t="s">
        <v>78</v>
      </c>
      <c r="AV154" s="1" t="s">
        <v>78</v>
      </c>
      <c r="AW154" s="1" t="s">
        <v>78</v>
      </c>
      <c r="AX154" s="1" t="s">
        <v>78</v>
      </c>
      <c r="AY154" s="1" t="s">
        <v>78</v>
      </c>
      <c r="AZ154" s="1" t="s">
        <v>78</v>
      </c>
      <c r="BA154" s="1" t="s">
        <v>78</v>
      </c>
      <c r="BB154" s="1" t="s">
        <v>86</v>
      </c>
      <c r="BC154" s="1" t="s">
        <v>78</v>
      </c>
      <c r="BD154" s="1" t="s">
        <v>80</v>
      </c>
      <c r="BF154" s="1" t="s">
        <v>501</v>
      </c>
      <c r="BG154" s="1"/>
      <c r="BH154" s="1" t="s">
        <v>84</v>
      </c>
      <c r="BI154" s="1" t="s">
        <v>502</v>
      </c>
      <c r="BJ154" s="1"/>
      <c r="BK154" s="1" t="s">
        <v>84</v>
      </c>
      <c r="BL154" s="1"/>
      <c r="BM154" s="1" t="s">
        <v>82</v>
      </c>
      <c r="BN154" s="1" t="s">
        <v>503</v>
      </c>
      <c r="BO154" s="1"/>
      <c r="BP154" s="1"/>
      <c r="BQ154" s="1">
        <v>1</v>
      </c>
      <c r="BR154" s="1"/>
      <c r="BS154" s="1">
        <v>1</v>
      </c>
      <c r="BT154" s="1"/>
      <c r="BU154" s="1" t="s">
        <v>87</v>
      </c>
      <c r="BV154" s="1" t="s">
        <v>87</v>
      </c>
      <c r="BW154" s="1" t="s">
        <v>87</v>
      </c>
      <c r="BX154" s="1" t="s">
        <v>87</v>
      </c>
      <c r="BY154" s="1" t="s">
        <v>87</v>
      </c>
      <c r="BZ154" s="1" t="s">
        <v>87</v>
      </c>
      <c r="CA154" s="1" t="s">
        <v>87</v>
      </c>
      <c r="CB154" s="1" t="s">
        <v>86</v>
      </c>
      <c r="CC154" s="1" t="s">
        <v>86</v>
      </c>
      <c r="CD154" s="1" t="s">
        <v>504</v>
      </c>
      <c r="CE154" s="1"/>
      <c r="CF154" s="1" t="s">
        <v>80</v>
      </c>
    </row>
    <row r="155" spans="1:84" ht="12.75" x14ac:dyDescent="0.35">
      <c r="A155" s="2">
        <v>43130.816830138894</v>
      </c>
      <c r="B155" s="1" t="s">
        <v>65</v>
      </c>
      <c r="C155" s="1"/>
      <c r="D155" s="1" t="s">
        <v>66</v>
      </c>
      <c r="E155" s="1"/>
      <c r="F155" s="1" t="s">
        <v>67</v>
      </c>
      <c r="G155" s="1"/>
      <c r="H155" s="1" t="s">
        <v>68</v>
      </c>
      <c r="I155" s="1"/>
      <c r="J155" s="1" t="s">
        <v>69</v>
      </c>
      <c r="K155" s="1"/>
      <c r="L155" s="1" t="s">
        <v>70</v>
      </c>
      <c r="M155" s="1"/>
      <c r="N155" s="1"/>
      <c r="O155" s="1" t="s">
        <v>124</v>
      </c>
      <c r="P155" s="1"/>
      <c r="Q155" s="1" t="s">
        <v>74</v>
      </c>
      <c r="R155" s="1" t="s">
        <v>72</v>
      </c>
      <c r="S155" s="1" t="s">
        <v>74</v>
      </c>
      <c r="T155" s="1" t="s">
        <v>72</v>
      </c>
      <c r="U155" s="1" t="s">
        <v>72</v>
      </c>
      <c r="V155" s="1" t="s">
        <v>72</v>
      </c>
      <c r="W155" s="1" t="s">
        <v>73</v>
      </c>
      <c r="X155" s="1" t="s">
        <v>73</v>
      </c>
      <c r="Y155" s="1" t="s">
        <v>72</v>
      </c>
      <c r="Z155" s="1" t="s">
        <v>73</v>
      </c>
      <c r="AA155" s="1" t="s">
        <v>73</v>
      </c>
      <c r="AB155" s="1" t="s">
        <v>72</v>
      </c>
      <c r="AC155" s="1" t="s">
        <v>72</v>
      </c>
      <c r="AD155" s="1" t="s">
        <v>72</v>
      </c>
      <c r="AE155" s="1" t="s">
        <v>72</v>
      </c>
      <c r="AF155" s="1" t="s">
        <v>72</v>
      </c>
      <c r="AJ155" s="1" t="s">
        <v>198</v>
      </c>
      <c r="AK155" s="1" t="s">
        <v>93</v>
      </c>
      <c r="AL155" s="1" t="s">
        <v>75</v>
      </c>
      <c r="AM155" s="1" t="s">
        <v>198</v>
      </c>
      <c r="AN155" s="1" t="s">
        <v>102</v>
      </c>
      <c r="AO155" s="1" t="s">
        <v>93</v>
      </c>
      <c r="AP155" s="1" t="s">
        <v>93</v>
      </c>
      <c r="AQ155" s="1" t="s">
        <v>76</v>
      </c>
      <c r="AR155" s="1" t="s">
        <v>102</v>
      </c>
      <c r="AS155" s="1" t="s">
        <v>505</v>
      </c>
      <c r="AT155" s="1"/>
      <c r="AU155" s="1" t="s">
        <v>81</v>
      </c>
      <c r="AV155" s="1" t="s">
        <v>80</v>
      </c>
      <c r="AW155" s="1" t="s">
        <v>78</v>
      </c>
      <c r="AX155" s="1" t="s">
        <v>78</v>
      </c>
      <c r="AY155" s="1" t="s">
        <v>78</v>
      </c>
      <c r="AZ155" s="1" t="s">
        <v>80</v>
      </c>
      <c r="BA155" s="1" t="s">
        <v>80</v>
      </c>
      <c r="BB155" s="1" t="s">
        <v>80</v>
      </c>
      <c r="BC155" s="1" t="s">
        <v>81</v>
      </c>
      <c r="BD155" s="1" t="s">
        <v>81</v>
      </c>
      <c r="BH155" s="1" t="s">
        <v>84</v>
      </c>
      <c r="BK155" s="1" t="s">
        <v>84</v>
      </c>
      <c r="BL155" s="1"/>
      <c r="BM155" s="1" t="s">
        <v>97</v>
      </c>
      <c r="BQ155" s="1">
        <v>2</v>
      </c>
      <c r="BR155" s="1"/>
      <c r="BS155" s="1">
        <v>2</v>
      </c>
      <c r="BT155" s="1"/>
      <c r="BU155" s="1" t="s">
        <v>81</v>
      </c>
      <c r="BV155" s="1" t="s">
        <v>87</v>
      </c>
      <c r="BW155" s="1" t="s">
        <v>80</v>
      </c>
      <c r="BX155" s="1" t="s">
        <v>87</v>
      </c>
      <c r="BY155" s="1" t="s">
        <v>87</v>
      </c>
      <c r="BZ155" s="1" t="s">
        <v>87</v>
      </c>
      <c r="CA155" s="1" t="s">
        <v>87</v>
      </c>
      <c r="CB155" s="1" t="s">
        <v>81</v>
      </c>
      <c r="CC155" s="1" t="s">
        <v>81</v>
      </c>
      <c r="CF155" s="1" t="s">
        <v>86</v>
      </c>
    </row>
    <row r="156" spans="1:84" ht="12.75" x14ac:dyDescent="0.35">
      <c r="A156" s="2">
        <v>43130.882901006946</v>
      </c>
      <c r="B156" s="1" t="s">
        <v>65</v>
      </c>
      <c r="C156" s="1"/>
      <c r="D156" s="1" t="s">
        <v>100</v>
      </c>
      <c r="E156" s="1"/>
      <c r="F156" s="1" t="s">
        <v>67</v>
      </c>
      <c r="G156" s="1"/>
      <c r="H156" s="1" t="s">
        <v>68</v>
      </c>
      <c r="I156" s="1"/>
      <c r="J156" s="1" t="s">
        <v>69</v>
      </c>
      <c r="K156" s="1"/>
      <c r="L156" s="1" t="s">
        <v>77</v>
      </c>
      <c r="M156" s="1"/>
      <c r="N156" s="1"/>
      <c r="O156" s="1" t="s">
        <v>71</v>
      </c>
      <c r="P156" s="1"/>
      <c r="Q156" s="1" t="s">
        <v>72</v>
      </c>
      <c r="R156" s="1" t="s">
        <v>72</v>
      </c>
      <c r="S156" s="1" t="s">
        <v>72</v>
      </c>
      <c r="T156" s="1" t="s">
        <v>72</v>
      </c>
      <c r="U156" s="1" t="s">
        <v>72</v>
      </c>
      <c r="V156" s="1" t="s">
        <v>73</v>
      </c>
      <c r="W156" s="1" t="s">
        <v>73</v>
      </c>
      <c r="X156" s="1" t="s">
        <v>73</v>
      </c>
      <c r="Y156" s="1" t="s">
        <v>73</v>
      </c>
      <c r="Z156" s="1" t="s">
        <v>73</v>
      </c>
      <c r="AA156" s="1" t="s">
        <v>73</v>
      </c>
      <c r="AB156" s="1" t="s">
        <v>74</v>
      </c>
      <c r="AC156" s="1" t="s">
        <v>74</v>
      </c>
      <c r="AD156" s="1" t="s">
        <v>73</v>
      </c>
      <c r="AE156" s="1" t="s">
        <v>74</v>
      </c>
      <c r="AF156" s="1" t="s">
        <v>72</v>
      </c>
      <c r="AG156" s="1" t="s">
        <v>97</v>
      </c>
      <c r="AJ156" s="1" t="s">
        <v>76</v>
      </c>
      <c r="AK156" s="1" t="s">
        <v>76</v>
      </c>
      <c r="AL156" s="1" t="s">
        <v>76</v>
      </c>
      <c r="AM156" s="1" t="s">
        <v>76</v>
      </c>
      <c r="AN156" s="1" t="s">
        <v>75</v>
      </c>
      <c r="AO156" s="1" t="s">
        <v>93</v>
      </c>
      <c r="AP156" s="1" t="s">
        <v>76</v>
      </c>
      <c r="AQ156" s="1" t="s">
        <v>75</v>
      </c>
      <c r="AR156" s="1" t="s">
        <v>102</v>
      </c>
      <c r="AS156" s="1" t="s">
        <v>102</v>
      </c>
      <c r="AT156" s="1"/>
      <c r="AU156" s="1" t="s">
        <v>81</v>
      </c>
      <c r="AV156" s="1" t="s">
        <v>80</v>
      </c>
      <c r="AW156" s="1" t="s">
        <v>80</v>
      </c>
      <c r="AX156" s="1" t="s">
        <v>81</v>
      </c>
      <c r="AY156" s="1" t="s">
        <v>78</v>
      </c>
      <c r="AZ156" s="1" t="s">
        <v>78</v>
      </c>
      <c r="BA156" s="1" t="s">
        <v>81</v>
      </c>
      <c r="BB156" s="1" t="s">
        <v>78</v>
      </c>
      <c r="BC156" s="1" t="s">
        <v>81</v>
      </c>
      <c r="BD156" s="1" t="s">
        <v>78</v>
      </c>
      <c r="BH156" s="1" t="s">
        <v>84</v>
      </c>
      <c r="BI156" s="1" t="s">
        <v>506</v>
      </c>
      <c r="BJ156" s="1"/>
      <c r="BK156" s="1" t="s">
        <v>84</v>
      </c>
      <c r="BL156" s="1"/>
      <c r="BM156" s="1" t="s">
        <v>84</v>
      </c>
      <c r="BN156" s="1">
        <v>50</v>
      </c>
      <c r="BO156" s="1"/>
      <c r="BP156" s="1"/>
      <c r="BQ156" s="1">
        <v>1</v>
      </c>
      <c r="BR156" s="1"/>
      <c r="BS156" s="1">
        <v>1</v>
      </c>
      <c r="BT156" s="1"/>
      <c r="BU156" s="1" t="s">
        <v>87</v>
      </c>
      <c r="BV156" s="1" t="s">
        <v>87</v>
      </c>
      <c r="BW156" s="1" t="s">
        <v>80</v>
      </c>
      <c r="BX156" s="1" t="s">
        <v>81</v>
      </c>
      <c r="BY156" s="1" t="s">
        <v>87</v>
      </c>
      <c r="BZ156" s="1" t="s">
        <v>87</v>
      </c>
      <c r="CA156" s="1" t="s">
        <v>87</v>
      </c>
      <c r="CB156" s="1" t="s">
        <v>87</v>
      </c>
      <c r="CC156" s="1" t="s">
        <v>87</v>
      </c>
      <c r="CD156" s="1" t="s">
        <v>507</v>
      </c>
      <c r="CE156" s="1"/>
      <c r="CF156" s="1" t="s">
        <v>86</v>
      </c>
    </row>
    <row r="157" spans="1:84" ht="12.75" x14ac:dyDescent="0.35">
      <c r="A157" s="2">
        <v>43130.893380995374</v>
      </c>
      <c r="B157" s="1" t="s">
        <v>65</v>
      </c>
      <c r="C157" s="1"/>
      <c r="D157" s="1" t="s">
        <v>279</v>
      </c>
      <c r="E157" s="1"/>
      <c r="F157" s="1" t="s">
        <v>67</v>
      </c>
      <c r="G157" s="1"/>
      <c r="H157" s="1" t="s">
        <v>68</v>
      </c>
      <c r="I157" s="1"/>
      <c r="J157" s="1" t="s">
        <v>69</v>
      </c>
      <c r="K157" s="1"/>
      <c r="L157" s="1" t="s">
        <v>77</v>
      </c>
      <c r="M157" s="1"/>
      <c r="N157" s="1"/>
      <c r="O157" s="1" t="s">
        <v>180</v>
      </c>
      <c r="P157" s="1"/>
      <c r="Q157" s="1" t="s">
        <v>74</v>
      </c>
      <c r="R157" s="1" t="s">
        <v>74</v>
      </c>
      <c r="S157" s="1" t="s">
        <v>72</v>
      </c>
      <c r="T157" s="1" t="s">
        <v>74</v>
      </c>
      <c r="U157" s="1" t="s">
        <v>74</v>
      </c>
      <c r="V157" s="1" t="s">
        <v>74</v>
      </c>
      <c r="W157" s="1" t="s">
        <v>73</v>
      </c>
      <c r="X157" s="1" t="s">
        <v>72</v>
      </c>
      <c r="Y157" s="1" t="s">
        <v>74</v>
      </c>
      <c r="Z157" s="1" t="s">
        <v>72</v>
      </c>
      <c r="AA157" s="1" t="s">
        <v>74</v>
      </c>
      <c r="AB157" s="1" t="s">
        <v>74</v>
      </c>
      <c r="AC157" s="1" t="s">
        <v>74</v>
      </c>
      <c r="AD157" s="1" t="s">
        <v>97</v>
      </c>
      <c r="AE157" s="1" t="s">
        <v>74</v>
      </c>
      <c r="AF157" s="1" t="s">
        <v>74</v>
      </c>
      <c r="AG157" s="1" t="s">
        <v>97</v>
      </c>
      <c r="AJ157" s="1" t="s">
        <v>76</v>
      </c>
      <c r="AK157" s="1" t="s">
        <v>76</v>
      </c>
      <c r="AL157" s="1" t="s">
        <v>76</v>
      </c>
      <c r="AM157" s="1" t="s">
        <v>76</v>
      </c>
      <c r="AN157" s="1" t="s">
        <v>93</v>
      </c>
      <c r="AO157" s="1" t="s">
        <v>93</v>
      </c>
      <c r="AP157" s="1" t="s">
        <v>93</v>
      </c>
      <c r="AQ157" s="1" t="s">
        <v>76</v>
      </c>
      <c r="AR157" s="1" t="s">
        <v>76</v>
      </c>
      <c r="AS157" s="1" t="s">
        <v>76</v>
      </c>
      <c r="AT157" s="1"/>
      <c r="AU157" s="1" t="s">
        <v>78</v>
      </c>
      <c r="AV157" s="1" t="s">
        <v>78</v>
      </c>
      <c r="AW157" s="1" t="s">
        <v>78</v>
      </c>
      <c r="AX157" s="1" t="s">
        <v>78</v>
      </c>
      <c r="AY157" s="1" t="s">
        <v>78</v>
      </c>
      <c r="AZ157" s="1" t="s">
        <v>78</v>
      </c>
      <c r="BA157" s="1" t="s">
        <v>78</v>
      </c>
      <c r="BB157" s="1" t="s">
        <v>78</v>
      </c>
      <c r="BC157" s="1" t="s">
        <v>78</v>
      </c>
      <c r="BD157" s="1" t="s">
        <v>78</v>
      </c>
      <c r="BE157" s="1" t="s">
        <v>508</v>
      </c>
      <c r="BF157" s="1" t="s">
        <v>509</v>
      </c>
      <c r="BG157" s="1"/>
      <c r="BH157" s="1" t="s">
        <v>84</v>
      </c>
      <c r="BI157" s="1" t="s">
        <v>510</v>
      </c>
      <c r="BJ157" s="1"/>
      <c r="BK157" s="1" t="s">
        <v>84</v>
      </c>
      <c r="BL157" s="1"/>
      <c r="BM157" s="1" t="s">
        <v>82</v>
      </c>
      <c r="BN157" s="1" t="s">
        <v>511</v>
      </c>
      <c r="BO157" s="1"/>
      <c r="BP157" s="1"/>
      <c r="BQ157" s="1">
        <v>3</v>
      </c>
      <c r="BR157" s="1"/>
      <c r="BS157" s="1">
        <v>4</v>
      </c>
      <c r="BT157" s="1"/>
      <c r="BU157" s="1" t="s">
        <v>87</v>
      </c>
      <c r="BV157" s="1" t="s">
        <v>87</v>
      </c>
      <c r="BW157" s="1" t="s">
        <v>81</v>
      </c>
      <c r="BX157" s="1" t="s">
        <v>81</v>
      </c>
      <c r="BY157" s="1" t="s">
        <v>87</v>
      </c>
      <c r="BZ157" s="1" t="s">
        <v>87</v>
      </c>
      <c r="CA157" s="1" t="s">
        <v>81</v>
      </c>
      <c r="CB157" s="1" t="s">
        <v>80</v>
      </c>
      <c r="CC157" s="1" t="s">
        <v>80</v>
      </c>
      <c r="CD157" s="1" t="s">
        <v>512</v>
      </c>
      <c r="CE157" s="1"/>
      <c r="CF157" s="1" t="s">
        <v>86</v>
      </c>
    </row>
    <row r="158" spans="1:84" ht="12.75" x14ac:dyDescent="0.35">
      <c r="A158" s="2">
        <v>43130.938965821755</v>
      </c>
      <c r="B158" s="1" t="s">
        <v>65</v>
      </c>
      <c r="C158" s="1"/>
      <c r="D158" s="1" t="s">
        <v>100</v>
      </c>
      <c r="E158" s="1"/>
      <c r="F158" s="1" t="s">
        <v>67</v>
      </c>
      <c r="G158" s="1"/>
      <c r="H158" s="1" t="s">
        <v>68</v>
      </c>
      <c r="I158" s="1"/>
      <c r="J158" s="1" t="s">
        <v>156</v>
      </c>
      <c r="K158" s="1"/>
      <c r="L158" s="1" t="s">
        <v>77</v>
      </c>
      <c r="M158" s="1"/>
      <c r="N158" s="1"/>
      <c r="O158" s="1" t="s">
        <v>91</v>
      </c>
      <c r="P158" s="1"/>
      <c r="Q158" s="1" t="s">
        <v>72</v>
      </c>
      <c r="R158" s="1" t="s">
        <v>72</v>
      </c>
      <c r="S158" s="1" t="s">
        <v>74</v>
      </c>
      <c r="T158" s="1" t="s">
        <v>72</v>
      </c>
      <c r="U158" s="1" t="s">
        <v>74</v>
      </c>
      <c r="V158" s="1" t="s">
        <v>74</v>
      </c>
      <c r="W158" s="1" t="s">
        <v>73</v>
      </c>
      <c r="X158" s="1" t="s">
        <v>73</v>
      </c>
      <c r="Y158" s="1" t="s">
        <v>73</v>
      </c>
      <c r="Z158" s="1" t="s">
        <v>73</v>
      </c>
      <c r="AA158" s="1" t="s">
        <v>72</v>
      </c>
      <c r="AB158" s="1" t="s">
        <v>74</v>
      </c>
      <c r="AC158" s="1" t="s">
        <v>74</v>
      </c>
      <c r="AD158" s="1" t="s">
        <v>72</v>
      </c>
      <c r="AE158" s="1" t="s">
        <v>72</v>
      </c>
      <c r="AF158" s="1" t="s">
        <v>74</v>
      </c>
      <c r="AG158" s="1" t="s">
        <v>74</v>
      </c>
      <c r="AH158" s="1" t="s">
        <v>513</v>
      </c>
      <c r="AI158" s="1"/>
      <c r="AJ158" s="1" t="s">
        <v>76</v>
      </c>
      <c r="AK158" s="1" t="s">
        <v>76</v>
      </c>
      <c r="AL158" s="1" t="s">
        <v>76</v>
      </c>
      <c r="AM158" s="1" t="s">
        <v>76</v>
      </c>
      <c r="AN158" s="1" t="s">
        <v>76</v>
      </c>
      <c r="AO158" s="1" t="s">
        <v>76</v>
      </c>
      <c r="AP158" s="1" t="s">
        <v>76</v>
      </c>
      <c r="AQ158" s="1" t="s">
        <v>76</v>
      </c>
      <c r="AR158" s="1" t="s">
        <v>94</v>
      </c>
      <c r="AS158" s="1" t="s">
        <v>94</v>
      </c>
      <c r="AT158" s="1"/>
      <c r="AU158" s="1" t="s">
        <v>97</v>
      </c>
      <c r="AV158" s="1" t="s">
        <v>97</v>
      </c>
      <c r="AW158" s="1" t="s">
        <v>97</v>
      </c>
      <c r="AX158" s="1" t="s">
        <v>97</v>
      </c>
      <c r="AY158" s="1" t="s">
        <v>97</v>
      </c>
      <c r="AZ158" s="1" t="s">
        <v>97</v>
      </c>
      <c r="BA158" s="1" t="s">
        <v>97</v>
      </c>
      <c r="BB158" s="1" t="s">
        <v>97</v>
      </c>
      <c r="BC158" s="1" t="s">
        <v>97</v>
      </c>
      <c r="BD158" s="1" t="s">
        <v>97</v>
      </c>
      <c r="BE158" s="1" t="s">
        <v>514</v>
      </c>
      <c r="BH158" s="1" t="s">
        <v>84</v>
      </c>
      <c r="BI158" s="1" t="s">
        <v>515</v>
      </c>
      <c r="BJ158" s="1"/>
      <c r="BK158" s="1" t="s">
        <v>84</v>
      </c>
      <c r="BL158" s="1"/>
      <c r="BM158" s="1" t="s">
        <v>84</v>
      </c>
      <c r="BN158" s="1" t="s">
        <v>516</v>
      </c>
      <c r="BO158" s="1"/>
      <c r="BP158" s="1"/>
      <c r="BQ158" s="1">
        <v>4</v>
      </c>
      <c r="BR158" s="1"/>
      <c r="BS158" s="1">
        <v>6</v>
      </c>
      <c r="BT158" s="1"/>
      <c r="BU158" s="1" t="s">
        <v>81</v>
      </c>
      <c r="BV158" s="1" t="s">
        <v>86</v>
      </c>
      <c r="BW158" s="1" t="s">
        <v>86</v>
      </c>
      <c r="BX158" s="1" t="s">
        <v>86</v>
      </c>
      <c r="BY158" s="1" t="s">
        <v>87</v>
      </c>
      <c r="BZ158" s="1" t="s">
        <v>87</v>
      </c>
      <c r="CA158" s="1" t="s">
        <v>87</v>
      </c>
      <c r="CB158" s="1" t="s">
        <v>87</v>
      </c>
      <c r="CC158" s="1" t="s">
        <v>87</v>
      </c>
      <c r="CD158" s="1" t="s">
        <v>517</v>
      </c>
      <c r="CE158" s="1"/>
      <c r="CF158" s="1" t="s">
        <v>86</v>
      </c>
    </row>
    <row r="159" spans="1:84" ht="12.75" x14ac:dyDescent="0.35">
      <c r="A159" s="2">
        <v>43131.160147754628</v>
      </c>
      <c r="B159" s="1" t="s">
        <v>65</v>
      </c>
      <c r="C159" s="1"/>
      <c r="D159" s="1" t="s">
        <v>100</v>
      </c>
      <c r="E159" s="1"/>
      <c r="F159" s="1" t="s">
        <v>67</v>
      </c>
      <c r="G159" s="1"/>
      <c r="H159" s="1" t="s">
        <v>68</v>
      </c>
      <c r="I159" s="1"/>
      <c r="J159" s="1" t="s">
        <v>101</v>
      </c>
      <c r="K159" s="1"/>
      <c r="L159" s="1" t="s">
        <v>94</v>
      </c>
      <c r="M159" s="1"/>
      <c r="N159" s="1"/>
      <c r="O159" s="1" t="s">
        <v>124</v>
      </c>
      <c r="P159" s="1"/>
      <c r="Q159" s="1" t="s">
        <v>72</v>
      </c>
      <c r="R159" s="1" t="s">
        <v>72</v>
      </c>
      <c r="S159" s="1" t="s">
        <v>74</v>
      </c>
      <c r="T159" s="1" t="s">
        <v>74</v>
      </c>
      <c r="U159" s="1" t="s">
        <v>72</v>
      </c>
      <c r="V159" s="1" t="s">
        <v>74</v>
      </c>
      <c r="W159" s="1" t="s">
        <v>73</v>
      </c>
      <c r="X159" s="1" t="s">
        <v>73</v>
      </c>
      <c r="Y159" s="1" t="s">
        <v>73</v>
      </c>
      <c r="Z159" s="1" t="s">
        <v>73</v>
      </c>
      <c r="AA159" s="1" t="s">
        <v>73</v>
      </c>
      <c r="AB159" s="1" t="s">
        <v>74</v>
      </c>
      <c r="AC159" s="1" t="s">
        <v>72</v>
      </c>
      <c r="AD159" s="1" t="s">
        <v>72</v>
      </c>
      <c r="AE159" s="1" t="s">
        <v>74</v>
      </c>
      <c r="AF159" s="1" t="s">
        <v>74</v>
      </c>
      <c r="AG159" s="1" t="s">
        <v>73</v>
      </c>
      <c r="AJ159" s="1" t="s">
        <v>102</v>
      </c>
      <c r="AK159" s="1" t="s">
        <v>76</v>
      </c>
      <c r="AL159" s="1" t="s">
        <v>76</v>
      </c>
      <c r="AM159" s="1" t="s">
        <v>93</v>
      </c>
      <c r="AN159" s="1" t="s">
        <v>93</v>
      </c>
      <c r="AO159" s="1" t="s">
        <v>76</v>
      </c>
      <c r="AP159" s="1" t="s">
        <v>76</v>
      </c>
      <c r="AQ159" s="1" t="s">
        <v>76</v>
      </c>
      <c r="AR159" s="1" t="s">
        <v>76</v>
      </c>
      <c r="AS159" s="1" t="s">
        <v>93</v>
      </c>
      <c r="AT159" s="1"/>
      <c r="AU159" s="1" t="s">
        <v>78</v>
      </c>
      <c r="AV159" s="1" t="s">
        <v>81</v>
      </c>
      <c r="AW159" s="1" t="s">
        <v>80</v>
      </c>
      <c r="AX159" s="1" t="s">
        <v>81</v>
      </c>
      <c r="AY159" s="1" t="s">
        <v>78</v>
      </c>
      <c r="AZ159" s="1" t="s">
        <v>78</v>
      </c>
      <c r="BA159" s="1" t="s">
        <v>78</v>
      </c>
      <c r="BB159" s="1" t="s">
        <v>97</v>
      </c>
      <c r="BC159" s="1" t="s">
        <v>97</v>
      </c>
      <c r="BD159" s="1" t="s">
        <v>78</v>
      </c>
      <c r="BH159" s="1" t="s">
        <v>84</v>
      </c>
      <c r="BI159" s="1" t="s">
        <v>518</v>
      </c>
      <c r="BJ159" s="1"/>
      <c r="BK159" s="1" t="s">
        <v>84</v>
      </c>
      <c r="BL159" s="1"/>
      <c r="BM159" s="1" t="s">
        <v>97</v>
      </c>
      <c r="BQ159" s="1">
        <v>2</v>
      </c>
      <c r="BR159" s="1"/>
      <c r="BS159" s="1">
        <v>1</v>
      </c>
      <c r="BT159" s="1"/>
      <c r="BU159" s="1" t="s">
        <v>81</v>
      </c>
      <c r="BV159" s="1" t="s">
        <v>87</v>
      </c>
      <c r="BW159" s="1" t="s">
        <v>80</v>
      </c>
      <c r="BX159" s="1" t="s">
        <v>81</v>
      </c>
      <c r="BY159" s="1" t="s">
        <v>87</v>
      </c>
      <c r="BZ159" s="1" t="s">
        <v>87</v>
      </c>
      <c r="CA159" s="1" t="s">
        <v>87</v>
      </c>
      <c r="CB159" s="1" t="s">
        <v>87</v>
      </c>
      <c r="CC159" s="1" t="s">
        <v>81</v>
      </c>
      <c r="CF159" s="1" t="s">
        <v>86</v>
      </c>
    </row>
    <row r="160" spans="1:84" ht="12.75" x14ac:dyDescent="0.35">
      <c r="A160" s="2">
        <v>43131.181819884259</v>
      </c>
      <c r="B160" s="1" t="s">
        <v>65</v>
      </c>
      <c r="C160" s="1"/>
      <c r="D160" s="1" t="s">
        <v>117</v>
      </c>
      <c r="E160" s="1"/>
      <c r="F160" s="1" t="s">
        <v>481</v>
      </c>
      <c r="G160" s="1"/>
      <c r="H160" s="1" t="s">
        <v>68</v>
      </c>
      <c r="I160" s="1"/>
      <c r="J160" s="1" t="s">
        <v>101</v>
      </c>
      <c r="K160" s="1"/>
      <c r="L160" s="1" t="s">
        <v>117</v>
      </c>
      <c r="M160" s="1"/>
      <c r="N160" s="1"/>
      <c r="O160" s="1" t="s">
        <v>71</v>
      </c>
      <c r="P160" s="1"/>
      <c r="S160" s="1" t="s">
        <v>74</v>
      </c>
      <c r="W160" s="1" t="s">
        <v>74</v>
      </c>
      <c r="AA160" s="1" t="s">
        <v>73</v>
      </c>
      <c r="AB160" s="1" t="s">
        <v>74</v>
      </c>
      <c r="AC160" s="1" t="s">
        <v>72</v>
      </c>
      <c r="AE160" s="1" t="s">
        <v>74</v>
      </c>
      <c r="AF160" s="1" t="s">
        <v>72</v>
      </c>
      <c r="AJ160" s="1" t="s">
        <v>76</v>
      </c>
      <c r="AK160" s="1" t="s">
        <v>76</v>
      </c>
      <c r="AL160" s="1" t="s">
        <v>76</v>
      </c>
      <c r="AM160" s="1" t="s">
        <v>117</v>
      </c>
      <c r="AN160" s="1" t="s">
        <v>117</v>
      </c>
      <c r="AO160" s="1" t="s">
        <v>76</v>
      </c>
      <c r="AP160" s="1" t="s">
        <v>117</v>
      </c>
      <c r="AQ160" s="1" t="s">
        <v>76</v>
      </c>
      <c r="AR160" s="1" t="s">
        <v>76</v>
      </c>
      <c r="AS160" s="1" t="s">
        <v>117</v>
      </c>
      <c r="AT160" s="1"/>
      <c r="AU160" s="1" t="s">
        <v>86</v>
      </c>
      <c r="AV160" s="1" t="s">
        <v>86</v>
      </c>
      <c r="AW160" s="1" t="s">
        <v>81</v>
      </c>
      <c r="AX160" s="1" t="s">
        <v>81</v>
      </c>
      <c r="AY160" s="1" t="s">
        <v>80</v>
      </c>
      <c r="AZ160" s="1" t="s">
        <v>80</v>
      </c>
      <c r="BA160" s="1" t="s">
        <v>80</v>
      </c>
      <c r="BB160" s="1" t="s">
        <v>86</v>
      </c>
      <c r="BC160" s="1" t="s">
        <v>80</v>
      </c>
      <c r="BD160" s="1" t="s">
        <v>78</v>
      </c>
      <c r="BE160" s="1" t="s">
        <v>519</v>
      </c>
      <c r="BF160" s="1" t="s">
        <v>520</v>
      </c>
      <c r="BG160" s="1"/>
      <c r="BH160" s="1" t="s">
        <v>97</v>
      </c>
      <c r="BI160" s="1" t="s">
        <v>521</v>
      </c>
      <c r="BJ160" s="1"/>
      <c r="BK160" s="1" t="s">
        <v>84</v>
      </c>
      <c r="BL160" s="1"/>
      <c r="BM160" s="1" t="s">
        <v>82</v>
      </c>
      <c r="BN160" s="1" t="s">
        <v>522</v>
      </c>
      <c r="BO160" s="1"/>
      <c r="BP160" s="1"/>
      <c r="BX160" s="1" t="s">
        <v>81</v>
      </c>
      <c r="BY160" s="1" t="s">
        <v>87</v>
      </c>
      <c r="BZ160" s="1" t="s">
        <v>87</v>
      </c>
      <c r="CB160" s="1" t="s">
        <v>81</v>
      </c>
      <c r="CC160" s="1" t="s">
        <v>81</v>
      </c>
      <c r="CF160" s="1" t="s">
        <v>97</v>
      </c>
    </row>
    <row r="161" spans="1:84" ht="12.75" x14ac:dyDescent="0.35">
      <c r="A161" s="2">
        <v>43131.302903113421</v>
      </c>
      <c r="B161" s="1" t="s">
        <v>65</v>
      </c>
      <c r="C161" s="1"/>
      <c r="D161" s="1" t="s">
        <v>107</v>
      </c>
      <c r="E161" s="1"/>
      <c r="F161" s="1" t="s">
        <v>523</v>
      </c>
      <c r="G161" s="1"/>
      <c r="H161" s="1" t="s">
        <v>68</v>
      </c>
      <c r="I161" s="1"/>
      <c r="J161" s="1" t="s">
        <v>101</v>
      </c>
      <c r="K161" s="1"/>
      <c r="L161" s="1" t="s">
        <v>240</v>
      </c>
      <c r="M161" s="1"/>
      <c r="N161" s="1"/>
      <c r="O161" s="1" t="s">
        <v>71</v>
      </c>
      <c r="P161" s="1"/>
      <c r="Q161" s="1" t="s">
        <v>74</v>
      </c>
      <c r="R161" s="1" t="s">
        <v>72</v>
      </c>
      <c r="S161" s="1" t="s">
        <v>74</v>
      </c>
      <c r="T161" s="1" t="s">
        <v>74</v>
      </c>
      <c r="U161" s="1" t="s">
        <v>72</v>
      </c>
      <c r="V161" s="1" t="s">
        <v>72</v>
      </c>
      <c r="W161" s="1" t="s">
        <v>72</v>
      </c>
      <c r="X161" s="1" t="s">
        <v>74</v>
      </c>
      <c r="Y161" s="1" t="s">
        <v>72</v>
      </c>
      <c r="Z161" s="1" t="s">
        <v>73</v>
      </c>
      <c r="AB161" s="1" t="s">
        <v>74</v>
      </c>
      <c r="AC161" s="1" t="s">
        <v>72</v>
      </c>
      <c r="AD161" s="1" t="s">
        <v>72</v>
      </c>
      <c r="AE161" s="1" t="s">
        <v>72</v>
      </c>
      <c r="AF161" s="1" t="s">
        <v>74</v>
      </c>
      <c r="AJ161" s="1" t="s">
        <v>524</v>
      </c>
      <c r="AK161" s="1" t="s">
        <v>524</v>
      </c>
      <c r="AL161" s="1" t="s">
        <v>524</v>
      </c>
      <c r="AM161" s="1" t="s">
        <v>265</v>
      </c>
      <c r="AN161" s="1" t="s">
        <v>524</v>
      </c>
      <c r="AO161" s="1" t="s">
        <v>525</v>
      </c>
      <c r="AP161" s="1" t="s">
        <v>93</v>
      </c>
      <c r="AQ161" s="1" t="s">
        <v>93</v>
      </c>
      <c r="AR161" s="1" t="s">
        <v>93</v>
      </c>
      <c r="AS161" s="1" t="s">
        <v>119</v>
      </c>
      <c r="AT161" s="1"/>
      <c r="AU161" s="1" t="s">
        <v>81</v>
      </c>
      <c r="AV161" s="1" t="s">
        <v>79</v>
      </c>
      <c r="AW161" s="1" t="s">
        <v>81</v>
      </c>
      <c r="AX161" s="1" t="s">
        <v>81</v>
      </c>
      <c r="AY161" s="1" t="s">
        <v>81</v>
      </c>
      <c r="AZ161" s="1" t="s">
        <v>81</v>
      </c>
      <c r="BA161" s="1" t="s">
        <v>81</v>
      </c>
      <c r="BB161" s="1" t="s">
        <v>81</v>
      </c>
      <c r="BC161" s="1" t="s">
        <v>81</v>
      </c>
      <c r="BD161" s="1" t="s">
        <v>78</v>
      </c>
      <c r="BF161" s="1" t="s">
        <v>526</v>
      </c>
      <c r="BG161" s="1"/>
      <c r="BH161" s="1" t="s">
        <v>84</v>
      </c>
      <c r="BI161" s="1" t="s">
        <v>527</v>
      </c>
      <c r="BJ161" s="1"/>
      <c r="BK161" s="1" t="s">
        <v>84</v>
      </c>
      <c r="BL161" s="1"/>
      <c r="BM161" s="1" t="s">
        <v>82</v>
      </c>
      <c r="BQ161" s="1">
        <v>1</v>
      </c>
      <c r="BR161" s="1"/>
      <c r="BS161" s="1">
        <v>2</v>
      </c>
      <c r="BT161" s="1"/>
      <c r="BU161" s="1" t="s">
        <v>81</v>
      </c>
      <c r="BV161" s="1" t="s">
        <v>81</v>
      </c>
      <c r="BW161" s="1" t="s">
        <v>81</v>
      </c>
      <c r="BX161" s="1" t="s">
        <v>81</v>
      </c>
      <c r="BY161" s="1" t="s">
        <v>81</v>
      </c>
      <c r="BZ161" s="1" t="s">
        <v>81</v>
      </c>
      <c r="CA161" s="1" t="s">
        <v>81</v>
      </c>
      <c r="CB161" s="1" t="s">
        <v>80</v>
      </c>
      <c r="CC161" s="1" t="s">
        <v>80</v>
      </c>
      <c r="CF161" s="1" t="s">
        <v>86</v>
      </c>
    </row>
    <row r="162" spans="1:84" ht="12.75" x14ac:dyDescent="0.35">
      <c r="A162" s="2">
        <v>43131.312275902776</v>
      </c>
      <c r="B162" s="1" t="s">
        <v>65</v>
      </c>
      <c r="C162" s="1"/>
      <c r="D162" s="1" t="s">
        <v>167</v>
      </c>
      <c r="E162" s="1"/>
      <c r="F162" s="1" t="s">
        <v>67</v>
      </c>
      <c r="G162" s="1"/>
      <c r="H162" s="1" t="s">
        <v>68</v>
      </c>
      <c r="I162" s="1"/>
      <c r="J162" s="1" t="s">
        <v>101</v>
      </c>
      <c r="K162" s="1"/>
      <c r="L162" s="1" t="s">
        <v>94</v>
      </c>
      <c r="M162" s="1"/>
      <c r="N162" s="1"/>
      <c r="O162" s="1" t="s">
        <v>91</v>
      </c>
      <c r="P162" s="1"/>
      <c r="Q162" s="1" t="s">
        <v>72</v>
      </c>
      <c r="R162" s="1" t="s">
        <v>74</v>
      </c>
      <c r="S162" s="1" t="s">
        <v>74</v>
      </c>
      <c r="T162" s="1" t="s">
        <v>74</v>
      </c>
      <c r="U162" s="1" t="s">
        <v>74</v>
      </c>
      <c r="V162" s="1" t="s">
        <v>74</v>
      </c>
      <c r="W162" s="1" t="s">
        <v>74</v>
      </c>
      <c r="X162" s="1" t="s">
        <v>73</v>
      </c>
      <c r="Y162" s="1" t="s">
        <v>74</v>
      </c>
      <c r="Z162" s="1" t="s">
        <v>72</v>
      </c>
      <c r="AA162" s="1" t="s">
        <v>72</v>
      </c>
      <c r="AB162" s="1" t="s">
        <v>72</v>
      </c>
      <c r="AC162" s="1" t="s">
        <v>74</v>
      </c>
      <c r="AD162" s="1" t="s">
        <v>74</v>
      </c>
      <c r="AE162" s="1" t="s">
        <v>74</v>
      </c>
      <c r="AF162" s="1" t="s">
        <v>74</v>
      </c>
      <c r="AJ162" s="1" t="s">
        <v>93</v>
      </c>
      <c r="AK162" s="1" t="s">
        <v>76</v>
      </c>
      <c r="AL162" s="1" t="s">
        <v>93</v>
      </c>
      <c r="AM162" s="1" t="s">
        <v>94</v>
      </c>
      <c r="AN162" s="1" t="s">
        <v>93</v>
      </c>
      <c r="AO162" s="1" t="s">
        <v>93</v>
      </c>
      <c r="AP162" s="1" t="s">
        <v>93</v>
      </c>
      <c r="AQ162" s="1" t="s">
        <v>76</v>
      </c>
      <c r="AR162" s="1" t="s">
        <v>93</v>
      </c>
      <c r="AS162" s="1" t="s">
        <v>94</v>
      </c>
      <c r="AT162" s="1"/>
      <c r="AU162" s="1" t="s">
        <v>78</v>
      </c>
      <c r="AV162" s="1" t="s">
        <v>78</v>
      </c>
      <c r="AW162" s="1" t="s">
        <v>80</v>
      </c>
      <c r="AX162" s="1" t="s">
        <v>78</v>
      </c>
      <c r="AY162" s="1" t="s">
        <v>81</v>
      </c>
      <c r="AZ162" s="1" t="s">
        <v>78</v>
      </c>
      <c r="BA162" s="1" t="s">
        <v>78</v>
      </c>
      <c r="BB162" s="1" t="s">
        <v>80</v>
      </c>
      <c r="BC162" s="1" t="s">
        <v>97</v>
      </c>
      <c r="BD162" s="1" t="s">
        <v>78</v>
      </c>
      <c r="BH162" s="1" t="s">
        <v>84</v>
      </c>
      <c r="BK162" s="1" t="s">
        <v>84</v>
      </c>
      <c r="BL162" s="1"/>
      <c r="BM162" s="1" t="s">
        <v>82</v>
      </c>
      <c r="BQ162" s="1">
        <v>3</v>
      </c>
      <c r="BR162" s="1"/>
      <c r="BS162" s="1">
        <v>1</v>
      </c>
      <c r="BT162" s="1"/>
      <c r="BU162" s="1" t="s">
        <v>81</v>
      </c>
      <c r="BV162" s="1" t="s">
        <v>81</v>
      </c>
      <c r="BW162" s="1" t="s">
        <v>97</v>
      </c>
      <c r="BX162" s="1" t="s">
        <v>81</v>
      </c>
      <c r="BY162" s="1" t="s">
        <v>81</v>
      </c>
      <c r="BZ162" s="1" t="s">
        <v>87</v>
      </c>
      <c r="CA162" s="1" t="s">
        <v>87</v>
      </c>
      <c r="CB162" s="1" t="s">
        <v>87</v>
      </c>
      <c r="CC162" s="1" t="s">
        <v>87</v>
      </c>
      <c r="CF162" s="1" t="s">
        <v>86</v>
      </c>
    </row>
    <row r="163" spans="1:84" ht="12.75" x14ac:dyDescent="0.35">
      <c r="A163" s="2">
        <v>43131.313391203701</v>
      </c>
      <c r="B163" s="1" t="s">
        <v>65</v>
      </c>
      <c r="C163" s="1"/>
      <c r="D163" s="1" t="s">
        <v>100</v>
      </c>
      <c r="E163" s="1"/>
      <c r="F163" s="1" t="s">
        <v>67</v>
      </c>
      <c r="G163" s="1"/>
      <c r="H163" s="1" t="s">
        <v>68</v>
      </c>
      <c r="I163" s="1"/>
      <c r="J163" s="1" t="s">
        <v>69</v>
      </c>
      <c r="K163" s="1"/>
      <c r="L163" s="1" t="s">
        <v>77</v>
      </c>
      <c r="M163" s="1"/>
      <c r="N163" s="1"/>
      <c r="O163" s="1" t="s">
        <v>124</v>
      </c>
      <c r="P163" s="1"/>
      <c r="Q163" s="1" t="s">
        <v>72</v>
      </c>
      <c r="R163" s="1" t="s">
        <v>73</v>
      </c>
      <c r="S163" s="1" t="s">
        <v>72</v>
      </c>
      <c r="T163" s="1" t="s">
        <v>72</v>
      </c>
      <c r="U163" s="1" t="s">
        <v>74</v>
      </c>
      <c r="V163" s="1" t="s">
        <v>74</v>
      </c>
      <c r="W163" s="1" t="s">
        <v>73</v>
      </c>
      <c r="X163" s="1" t="s">
        <v>73</v>
      </c>
      <c r="Y163" s="1" t="s">
        <v>72</v>
      </c>
      <c r="Z163" s="1" t="s">
        <v>72</v>
      </c>
      <c r="AA163" s="1" t="s">
        <v>72</v>
      </c>
      <c r="AB163" s="1" t="s">
        <v>74</v>
      </c>
      <c r="AC163" s="1" t="s">
        <v>74</v>
      </c>
      <c r="AD163" s="1" t="s">
        <v>97</v>
      </c>
      <c r="AE163" s="1" t="s">
        <v>72</v>
      </c>
      <c r="AF163" s="1" t="s">
        <v>74</v>
      </c>
      <c r="AG163" s="1" t="s">
        <v>72</v>
      </c>
      <c r="AJ163" s="1" t="s">
        <v>76</v>
      </c>
      <c r="AK163" s="1" t="s">
        <v>76</v>
      </c>
      <c r="AL163" s="1" t="s">
        <v>76</v>
      </c>
      <c r="AM163" s="1" t="s">
        <v>76</v>
      </c>
      <c r="AN163" s="1" t="s">
        <v>76</v>
      </c>
      <c r="AO163" s="1" t="s">
        <v>76</v>
      </c>
      <c r="AP163" s="1" t="s">
        <v>76</v>
      </c>
      <c r="AQ163" s="1" t="s">
        <v>93</v>
      </c>
      <c r="AR163" s="1" t="s">
        <v>135</v>
      </c>
      <c r="AS163" s="1" t="s">
        <v>93</v>
      </c>
      <c r="AT163" s="1"/>
      <c r="AU163" s="1" t="s">
        <v>81</v>
      </c>
      <c r="AV163" s="1" t="s">
        <v>86</v>
      </c>
      <c r="AW163" s="1" t="s">
        <v>86</v>
      </c>
      <c r="AX163" s="1" t="s">
        <v>81</v>
      </c>
      <c r="AY163" s="1" t="s">
        <v>86</v>
      </c>
      <c r="AZ163" s="1" t="s">
        <v>81</v>
      </c>
      <c r="BA163" s="1" t="s">
        <v>81</v>
      </c>
      <c r="BB163" s="1" t="s">
        <v>81</v>
      </c>
      <c r="BC163" s="1" t="s">
        <v>80</v>
      </c>
      <c r="BD163" s="1" t="s">
        <v>80</v>
      </c>
      <c r="BH163" s="1" t="s">
        <v>82</v>
      </c>
      <c r="BK163" s="1" t="s">
        <v>82</v>
      </c>
      <c r="BL163" s="1"/>
      <c r="BM163" s="1" t="s">
        <v>82</v>
      </c>
      <c r="BQ163" s="1">
        <v>1</v>
      </c>
      <c r="BR163" s="1"/>
      <c r="BS163" s="1">
        <v>1</v>
      </c>
      <c r="BT163" s="1"/>
      <c r="CF163" s="1" t="s">
        <v>86</v>
      </c>
    </row>
    <row r="164" spans="1:84" ht="12.75" x14ac:dyDescent="0.35">
      <c r="A164" s="2">
        <v>43131.32088939815</v>
      </c>
      <c r="B164" s="1" t="s">
        <v>65</v>
      </c>
      <c r="C164" s="1"/>
      <c r="D164" s="1" t="s">
        <v>107</v>
      </c>
      <c r="E164" s="1"/>
      <c r="F164" s="1" t="s">
        <v>108</v>
      </c>
      <c r="G164" s="1"/>
      <c r="H164" s="1" t="s">
        <v>68</v>
      </c>
      <c r="I164" s="1"/>
      <c r="J164" s="1" t="s">
        <v>101</v>
      </c>
      <c r="K164" s="1"/>
      <c r="L164" s="1" t="s">
        <v>70</v>
      </c>
      <c r="M164" s="1"/>
      <c r="N164" s="1"/>
      <c r="O164" s="1" t="s">
        <v>124</v>
      </c>
      <c r="P164" s="1"/>
      <c r="Q164" s="1" t="s">
        <v>74</v>
      </c>
      <c r="R164" s="1" t="s">
        <v>73</v>
      </c>
      <c r="S164" s="1" t="s">
        <v>74</v>
      </c>
      <c r="T164" s="1" t="s">
        <v>74</v>
      </c>
      <c r="U164" s="1" t="s">
        <v>72</v>
      </c>
      <c r="V164" s="1" t="s">
        <v>74</v>
      </c>
      <c r="W164" s="1" t="s">
        <v>72</v>
      </c>
      <c r="X164" s="1" t="s">
        <v>73</v>
      </c>
      <c r="Y164" s="1" t="s">
        <v>73</v>
      </c>
      <c r="Z164" s="1" t="s">
        <v>73</v>
      </c>
      <c r="AA164" s="1" t="s">
        <v>72</v>
      </c>
      <c r="AB164" s="1" t="s">
        <v>72</v>
      </c>
      <c r="AC164" s="1" t="s">
        <v>72</v>
      </c>
      <c r="AD164" s="1" t="s">
        <v>73</v>
      </c>
      <c r="AE164" s="1" t="s">
        <v>72</v>
      </c>
      <c r="AF164" s="1" t="s">
        <v>72</v>
      </c>
      <c r="AJ164" s="1" t="s">
        <v>76</v>
      </c>
      <c r="AK164" s="1" t="s">
        <v>164</v>
      </c>
      <c r="AL164" s="1" t="s">
        <v>76</v>
      </c>
      <c r="AM164" s="1" t="s">
        <v>107</v>
      </c>
      <c r="AN164" s="1" t="s">
        <v>76</v>
      </c>
      <c r="AO164" s="1" t="s">
        <v>76</v>
      </c>
      <c r="AP164" s="1" t="s">
        <v>93</v>
      </c>
      <c r="AQ164" s="1" t="s">
        <v>76</v>
      </c>
      <c r="AR164" s="1" t="s">
        <v>76</v>
      </c>
      <c r="AS164" s="1" t="s">
        <v>76</v>
      </c>
      <c r="AT164" s="1"/>
      <c r="AU164" s="1" t="s">
        <v>78</v>
      </c>
      <c r="AV164" s="1" t="s">
        <v>78</v>
      </c>
      <c r="AW164" s="1" t="s">
        <v>78</v>
      </c>
      <c r="AX164" s="1" t="s">
        <v>78</v>
      </c>
      <c r="AY164" s="1" t="s">
        <v>78</v>
      </c>
      <c r="AZ164" s="1" t="s">
        <v>78</v>
      </c>
      <c r="BA164" s="1" t="s">
        <v>78</v>
      </c>
      <c r="BB164" s="1" t="s">
        <v>78</v>
      </c>
      <c r="BC164" s="1" t="s">
        <v>78</v>
      </c>
      <c r="BD164" s="1" t="s">
        <v>78</v>
      </c>
      <c r="BH164" s="1" t="s">
        <v>84</v>
      </c>
      <c r="BK164" s="1" t="s">
        <v>97</v>
      </c>
      <c r="BL164" s="1"/>
      <c r="BM164" s="1" t="s">
        <v>84</v>
      </c>
      <c r="BQ164" s="1">
        <v>5</v>
      </c>
      <c r="BR164" s="1"/>
      <c r="BS164" s="1">
        <v>3</v>
      </c>
      <c r="BT164" s="1"/>
      <c r="BU164" s="1" t="s">
        <v>87</v>
      </c>
      <c r="BV164" s="1" t="s">
        <v>80</v>
      </c>
      <c r="BW164" s="1" t="s">
        <v>86</v>
      </c>
      <c r="BX164" s="1" t="s">
        <v>87</v>
      </c>
      <c r="BY164" s="1" t="s">
        <v>87</v>
      </c>
      <c r="BZ164" s="1" t="s">
        <v>87</v>
      </c>
      <c r="CA164" s="1" t="s">
        <v>80</v>
      </c>
      <c r="CB164" s="1" t="s">
        <v>80</v>
      </c>
      <c r="CC164" s="1" t="s">
        <v>80</v>
      </c>
      <c r="CF164" s="1" t="s">
        <v>78</v>
      </c>
    </row>
    <row r="165" spans="1:84" ht="12.75" x14ac:dyDescent="0.35">
      <c r="A165" s="2">
        <v>43131.385516122682</v>
      </c>
      <c r="B165" s="1" t="s">
        <v>65</v>
      </c>
      <c r="C165" s="1"/>
      <c r="D165" s="1" t="s">
        <v>528</v>
      </c>
      <c r="E165" s="1"/>
      <c r="F165" s="1" t="s">
        <v>134</v>
      </c>
      <c r="G165" s="1"/>
      <c r="H165" s="1" t="s">
        <v>68</v>
      </c>
      <c r="I165" s="1"/>
      <c r="J165" s="1" t="s">
        <v>69</v>
      </c>
      <c r="K165" s="1"/>
      <c r="L165" s="1" t="s">
        <v>70</v>
      </c>
      <c r="M165" s="1"/>
      <c r="N165" s="1"/>
      <c r="O165" s="1" t="s">
        <v>124</v>
      </c>
      <c r="P165" s="1"/>
      <c r="T165" s="1" t="s">
        <v>72</v>
      </c>
      <c r="AB165" s="1" t="s">
        <v>74</v>
      </c>
      <c r="AE165" s="1" t="s">
        <v>74</v>
      </c>
      <c r="AF165" s="1" t="s">
        <v>72</v>
      </c>
      <c r="AU165" s="1" t="s">
        <v>81</v>
      </c>
      <c r="AV165" s="1" t="s">
        <v>97</v>
      </c>
      <c r="AW165" s="1" t="s">
        <v>97</v>
      </c>
      <c r="AX165" s="1" t="s">
        <v>97</v>
      </c>
      <c r="AY165" s="1" t="s">
        <v>97</v>
      </c>
      <c r="AZ165" s="1" t="s">
        <v>78</v>
      </c>
      <c r="BA165" s="1" t="s">
        <v>78</v>
      </c>
      <c r="BB165" s="1" t="s">
        <v>97</v>
      </c>
      <c r="BC165" s="1" t="s">
        <v>97</v>
      </c>
      <c r="BD165" s="1" t="s">
        <v>97</v>
      </c>
      <c r="BH165" s="1" t="s">
        <v>97</v>
      </c>
      <c r="BK165" s="1" t="s">
        <v>84</v>
      </c>
      <c r="BL165" s="1"/>
      <c r="BM165" s="1" t="s">
        <v>82</v>
      </c>
      <c r="BS165" s="1">
        <v>1</v>
      </c>
      <c r="BT165" s="1"/>
      <c r="BU165" s="1" t="s">
        <v>87</v>
      </c>
      <c r="BV165" s="1" t="s">
        <v>97</v>
      </c>
      <c r="BW165" s="1" t="s">
        <v>97</v>
      </c>
      <c r="BX165" s="1" t="s">
        <v>87</v>
      </c>
      <c r="BY165" s="1" t="s">
        <v>87</v>
      </c>
      <c r="BZ165" s="1" t="s">
        <v>87</v>
      </c>
      <c r="CA165" s="1" t="s">
        <v>87</v>
      </c>
      <c r="CB165" s="1" t="s">
        <v>87</v>
      </c>
      <c r="CC165" s="1" t="s">
        <v>87</v>
      </c>
      <c r="CD165" s="1" t="s">
        <v>529</v>
      </c>
      <c r="CE165" s="1"/>
      <c r="CF165" s="1" t="s">
        <v>86</v>
      </c>
    </row>
    <row r="166" spans="1:84" ht="12.75" x14ac:dyDescent="0.35">
      <c r="A166" s="2">
        <v>43131.417404930558</v>
      </c>
      <c r="B166" s="1" t="s">
        <v>65</v>
      </c>
      <c r="C166" s="1"/>
      <c r="D166" s="1" t="s">
        <v>107</v>
      </c>
      <c r="E166" s="1"/>
      <c r="F166" s="1" t="s">
        <v>108</v>
      </c>
      <c r="G166" s="1"/>
      <c r="H166" s="1" t="s">
        <v>68</v>
      </c>
      <c r="I166" s="1"/>
      <c r="J166" s="1" t="s">
        <v>69</v>
      </c>
      <c r="K166" s="1"/>
      <c r="L166" s="1" t="s">
        <v>70</v>
      </c>
      <c r="M166" s="1"/>
      <c r="N166" s="1"/>
      <c r="O166" s="1" t="s">
        <v>71</v>
      </c>
      <c r="P166" s="1"/>
      <c r="Q166" s="1" t="s">
        <v>72</v>
      </c>
      <c r="R166" s="1" t="s">
        <v>73</v>
      </c>
      <c r="S166" s="1" t="s">
        <v>73</v>
      </c>
      <c r="T166" s="1" t="s">
        <v>72</v>
      </c>
      <c r="U166" s="1" t="s">
        <v>74</v>
      </c>
      <c r="V166" s="1" t="s">
        <v>74</v>
      </c>
      <c r="W166" s="1" t="s">
        <v>73</v>
      </c>
      <c r="X166" s="1" t="s">
        <v>73</v>
      </c>
      <c r="Y166" s="1" t="s">
        <v>73</v>
      </c>
      <c r="Z166" s="1" t="s">
        <v>73</v>
      </c>
      <c r="AA166" s="1" t="s">
        <v>72</v>
      </c>
      <c r="AB166" s="1" t="s">
        <v>74</v>
      </c>
      <c r="AC166" s="1" t="s">
        <v>74</v>
      </c>
      <c r="AD166" s="1" t="s">
        <v>73</v>
      </c>
      <c r="AE166" s="1" t="s">
        <v>74</v>
      </c>
      <c r="AF166" s="1" t="s">
        <v>74</v>
      </c>
      <c r="AG166" s="1" t="s">
        <v>97</v>
      </c>
      <c r="AJ166" s="1" t="s">
        <v>93</v>
      </c>
      <c r="AK166" s="1" t="s">
        <v>76</v>
      </c>
      <c r="AL166" s="1" t="s">
        <v>93</v>
      </c>
      <c r="AM166" s="1" t="s">
        <v>93</v>
      </c>
      <c r="AN166" s="1" t="s">
        <v>93</v>
      </c>
      <c r="AO166" s="1" t="s">
        <v>76</v>
      </c>
      <c r="AP166" s="1" t="s">
        <v>76</v>
      </c>
      <c r="AQ166" s="1" t="s">
        <v>76</v>
      </c>
      <c r="AR166" s="1" t="s">
        <v>102</v>
      </c>
      <c r="AS166" s="1" t="s">
        <v>107</v>
      </c>
      <c r="AT166" s="1"/>
      <c r="AU166" s="1" t="s">
        <v>86</v>
      </c>
      <c r="AV166" s="1" t="s">
        <v>86</v>
      </c>
      <c r="AW166" s="1" t="s">
        <v>78</v>
      </c>
      <c r="AX166" s="1" t="s">
        <v>78</v>
      </c>
      <c r="AY166" s="1" t="s">
        <v>78</v>
      </c>
      <c r="AZ166" s="1" t="s">
        <v>78</v>
      </c>
      <c r="BA166" s="1" t="s">
        <v>86</v>
      </c>
      <c r="BB166" s="1" t="s">
        <v>86</v>
      </c>
      <c r="BC166" s="1" t="s">
        <v>78</v>
      </c>
      <c r="BD166" s="1" t="s">
        <v>78</v>
      </c>
      <c r="BH166" s="1" t="s">
        <v>84</v>
      </c>
      <c r="BI166" s="1" t="s">
        <v>530</v>
      </c>
      <c r="BJ166" s="1"/>
      <c r="BK166" s="1" t="s">
        <v>84</v>
      </c>
      <c r="BL166" s="1"/>
      <c r="BM166" s="1" t="s">
        <v>82</v>
      </c>
      <c r="BN166" s="1" t="s">
        <v>531</v>
      </c>
      <c r="BO166" s="1"/>
      <c r="BP166" s="1"/>
      <c r="BQ166" s="1">
        <v>12</v>
      </c>
      <c r="BR166" s="1"/>
      <c r="BS166" s="1">
        <v>3</v>
      </c>
      <c r="BT166" s="1"/>
      <c r="BU166" s="1" t="s">
        <v>87</v>
      </c>
      <c r="BV166" s="1" t="s">
        <v>87</v>
      </c>
      <c r="BW166" s="1" t="s">
        <v>87</v>
      </c>
      <c r="BX166" s="1" t="s">
        <v>86</v>
      </c>
      <c r="BY166" s="1" t="s">
        <v>87</v>
      </c>
      <c r="BZ166" s="1" t="s">
        <v>87</v>
      </c>
      <c r="CA166" s="1" t="s">
        <v>87</v>
      </c>
      <c r="CB166" s="1" t="s">
        <v>87</v>
      </c>
      <c r="CC166" s="1" t="s">
        <v>87</v>
      </c>
      <c r="CD166" s="1" t="s">
        <v>532</v>
      </c>
      <c r="CE166" s="1"/>
      <c r="CF166" s="1" t="s">
        <v>79</v>
      </c>
    </row>
    <row r="167" spans="1:84" ht="12.75" x14ac:dyDescent="0.35">
      <c r="A167" s="2">
        <v>43131.480740289349</v>
      </c>
      <c r="B167" s="1" t="s">
        <v>65</v>
      </c>
      <c r="C167" s="1"/>
      <c r="D167" s="1" t="s">
        <v>167</v>
      </c>
      <c r="E167" s="1"/>
      <c r="F167" s="1" t="s">
        <v>134</v>
      </c>
      <c r="G167" s="1"/>
      <c r="H167" s="1" t="s">
        <v>68</v>
      </c>
      <c r="I167" s="1"/>
      <c r="J167" s="1" t="s">
        <v>101</v>
      </c>
      <c r="K167" s="1"/>
      <c r="L167" s="1" t="s">
        <v>77</v>
      </c>
      <c r="M167" s="1"/>
      <c r="N167" s="1"/>
      <c r="O167" s="1" t="s">
        <v>91</v>
      </c>
      <c r="P167" s="1"/>
      <c r="Q167" s="1" t="s">
        <v>72</v>
      </c>
      <c r="R167" s="1" t="s">
        <v>72</v>
      </c>
      <c r="S167" s="1" t="s">
        <v>74</v>
      </c>
      <c r="T167" s="1" t="s">
        <v>74</v>
      </c>
      <c r="U167" s="1" t="s">
        <v>72</v>
      </c>
      <c r="V167" s="1" t="s">
        <v>74</v>
      </c>
      <c r="W167" s="1" t="s">
        <v>73</v>
      </c>
      <c r="X167" s="1" t="s">
        <v>74</v>
      </c>
      <c r="Y167" s="1" t="s">
        <v>74</v>
      </c>
      <c r="Z167" s="1" t="s">
        <v>73</v>
      </c>
      <c r="AA167" s="1" t="s">
        <v>73</v>
      </c>
      <c r="AB167" s="1" t="s">
        <v>74</v>
      </c>
      <c r="AC167" s="1" t="s">
        <v>74</v>
      </c>
      <c r="AD167" s="1" t="s">
        <v>74</v>
      </c>
      <c r="AE167" s="1" t="s">
        <v>74</v>
      </c>
      <c r="AF167" s="1" t="s">
        <v>72</v>
      </c>
      <c r="AG167" s="1" t="s">
        <v>73</v>
      </c>
      <c r="AJ167" s="1" t="s">
        <v>76</v>
      </c>
      <c r="AK167" s="1" t="s">
        <v>94</v>
      </c>
      <c r="AL167" s="1" t="s">
        <v>76</v>
      </c>
      <c r="AM167" s="1" t="s">
        <v>76</v>
      </c>
      <c r="AN167" s="1" t="s">
        <v>76</v>
      </c>
      <c r="AO167" s="1" t="s">
        <v>76</v>
      </c>
      <c r="AP167" s="1" t="s">
        <v>76</v>
      </c>
      <c r="AQ167" s="1" t="s">
        <v>76</v>
      </c>
      <c r="AR167" s="1" t="s">
        <v>94</v>
      </c>
      <c r="AS167" s="1" t="s">
        <v>76</v>
      </c>
      <c r="AT167" s="1"/>
      <c r="AU167" s="1" t="s">
        <v>81</v>
      </c>
      <c r="AV167" s="1" t="s">
        <v>78</v>
      </c>
      <c r="AW167" s="1" t="s">
        <v>78</v>
      </c>
      <c r="AX167" s="1" t="s">
        <v>78</v>
      </c>
      <c r="AY167" s="1" t="s">
        <v>80</v>
      </c>
      <c r="AZ167" s="1" t="s">
        <v>81</v>
      </c>
      <c r="BA167" s="1" t="s">
        <v>80</v>
      </c>
      <c r="BB167" s="1" t="s">
        <v>81</v>
      </c>
      <c r="BC167" s="1" t="s">
        <v>81</v>
      </c>
      <c r="BD167" s="1" t="s">
        <v>81</v>
      </c>
      <c r="BE167" s="1" t="s">
        <v>533</v>
      </c>
      <c r="BF167" s="1" t="s">
        <v>534</v>
      </c>
      <c r="BG167" s="1"/>
      <c r="BH167" s="1" t="s">
        <v>84</v>
      </c>
      <c r="BI167" s="1" t="s">
        <v>535</v>
      </c>
      <c r="BJ167" s="1"/>
      <c r="BK167" s="1" t="s">
        <v>84</v>
      </c>
      <c r="BL167" s="1"/>
      <c r="BM167" s="1" t="s">
        <v>82</v>
      </c>
      <c r="BN167" s="1" t="s">
        <v>536</v>
      </c>
      <c r="BO167" s="1"/>
      <c r="BP167" s="1"/>
      <c r="BQ167" s="1">
        <v>3</v>
      </c>
      <c r="BR167" s="1"/>
      <c r="BS167" s="1">
        <v>3</v>
      </c>
      <c r="BT167" s="1"/>
      <c r="BU167" s="1" t="s">
        <v>87</v>
      </c>
      <c r="BV167" s="1" t="s">
        <v>87</v>
      </c>
      <c r="BW167" s="1" t="s">
        <v>87</v>
      </c>
      <c r="BX167" s="1" t="s">
        <v>87</v>
      </c>
      <c r="BY167" s="1" t="s">
        <v>80</v>
      </c>
      <c r="BZ167" s="1" t="s">
        <v>87</v>
      </c>
      <c r="CA167" s="1" t="s">
        <v>81</v>
      </c>
      <c r="CB167" s="1" t="s">
        <v>81</v>
      </c>
      <c r="CC167" s="1" t="s">
        <v>81</v>
      </c>
      <c r="CD167" s="1" t="s">
        <v>537</v>
      </c>
      <c r="CE167" s="1"/>
      <c r="CF167" s="1" t="s">
        <v>80</v>
      </c>
    </row>
    <row r="168" spans="1:84" ht="12.75" x14ac:dyDescent="0.35">
      <c r="A168" s="2">
        <v>43131.556680879628</v>
      </c>
      <c r="B168" s="1" t="s">
        <v>65</v>
      </c>
      <c r="C168" s="1"/>
      <c r="D168" s="1" t="s">
        <v>100</v>
      </c>
      <c r="E168" s="1"/>
      <c r="F168" s="1" t="s">
        <v>67</v>
      </c>
      <c r="G168" s="1"/>
      <c r="H168" s="1" t="s">
        <v>68</v>
      </c>
      <c r="I168" s="1"/>
      <c r="J168" s="1" t="s">
        <v>69</v>
      </c>
      <c r="K168" s="1"/>
      <c r="L168" s="1" t="s">
        <v>77</v>
      </c>
      <c r="M168" s="1"/>
      <c r="N168" s="1"/>
      <c r="O168" s="1" t="s">
        <v>91</v>
      </c>
      <c r="P168" s="1"/>
      <c r="Q168" s="1" t="s">
        <v>74</v>
      </c>
      <c r="R168" s="1" t="s">
        <v>73</v>
      </c>
      <c r="S168" s="1" t="s">
        <v>74</v>
      </c>
      <c r="T168" s="1" t="s">
        <v>72</v>
      </c>
      <c r="U168" s="1" t="s">
        <v>97</v>
      </c>
      <c r="V168" s="1" t="s">
        <v>74</v>
      </c>
      <c r="W168" s="1" t="s">
        <v>73</v>
      </c>
      <c r="X168" s="1" t="s">
        <v>73</v>
      </c>
      <c r="Y168" s="1" t="s">
        <v>74</v>
      </c>
      <c r="Z168" s="1" t="s">
        <v>73</v>
      </c>
      <c r="AA168" s="1" t="s">
        <v>72</v>
      </c>
      <c r="AB168" s="1" t="s">
        <v>72</v>
      </c>
      <c r="AC168" s="1" t="s">
        <v>74</v>
      </c>
      <c r="AD168" s="1" t="s">
        <v>74</v>
      </c>
      <c r="AE168" s="1" t="s">
        <v>74</v>
      </c>
      <c r="AF168" s="1" t="s">
        <v>72</v>
      </c>
      <c r="AG168" s="1" t="s">
        <v>97</v>
      </c>
      <c r="AJ168" s="1" t="s">
        <v>94</v>
      </c>
      <c r="AK168" s="1" t="s">
        <v>94</v>
      </c>
      <c r="AL168" s="1" t="s">
        <v>76</v>
      </c>
      <c r="AM168" s="1" t="s">
        <v>76</v>
      </c>
      <c r="AN168" s="1" t="s">
        <v>93</v>
      </c>
      <c r="AO168" s="1" t="s">
        <v>93</v>
      </c>
      <c r="AP168" s="1" t="s">
        <v>93</v>
      </c>
      <c r="AQ168" s="1" t="s">
        <v>76</v>
      </c>
      <c r="AR168" s="1" t="s">
        <v>76</v>
      </c>
      <c r="AS168" s="1" t="s">
        <v>76</v>
      </c>
      <c r="AT168" s="1"/>
      <c r="AU168" s="1" t="s">
        <v>78</v>
      </c>
      <c r="AV168" s="1" t="s">
        <v>78</v>
      </c>
      <c r="AW168" s="1" t="s">
        <v>81</v>
      </c>
      <c r="AX168" s="1" t="s">
        <v>78</v>
      </c>
      <c r="AY168" s="1" t="s">
        <v>78</v>
      </c>
      <c r="AZ168" s="1" t="s">
        <v>78</v>
      </c>
      <c r="BA168" s="1" t="s">
        <v>78</v>
      </c>
      <c r="BB168" s="1" t="s">
        <v>81</v>
      </c>
      <c r="BC168" s="1" t="s">
        <v>81</v>
      </c>
      <c r="BD168" s="1" t="s">
        <v>80</v>
      </c>
      <c r="BH168" s="1" t="s">
        <v>84</v>
      </c>
      <c r="BK168" s="1" t="s">
        <v>84</v>
      </c>
      <c r="BL168" s="1"/>
      <c r="BM168" s="1" t="s">
        <v>84</v>
      </c>
      <c r="BQ168" s="1">
        <v>3</v>
      </c>
      <c r="BR168" s="1"/>
      <c r="BS168" s="1">
        <v>2</v>
      </c>
      <c r="BT168" s="1"/>
      <c r="BU168" s="1" t="s">
        <v>87</v>
      </c>
      <c r="BV168" s="1" t="s">
        <v>81</v>
      </c>
      <c r="BW168" s="1" t="s">
        <v>80</v>
      </c>
      <c r="BX168" s="1" t="s">
        <v>81</v>
      </c>
      <c r="BY168" s="1" t="s">
        <v>87</v>
      </c>
      <c r="BZ168" s="1" t="s">
        <v>87</v>
      </c>
      <c r="CA168" s="1" t="s">
        <v>81</v>
      </c>
      <c r="CB168" s="1" t="s">
        <v>87</v>
      </c>
      <c r="CC168" s="1" t="s">
        <v>87</v>
      </c>
      <c r="CF168" s="1" t="s">
        <v>86</v>
      </c>
    </row>
    <row r="169" spans="1:84" ht="12.75" x14ac:dyDescent="0.35">
      <c r="A169" s="2">
        <v>43131.771300011576</v>
      </c>
      <c r="B169" s="1" t="s">
        <v>65</v>
      </c>
      <c r="C169" s="1"/>
      <c r="D169" s="1" t="s">
        <v>100</v>
      </c>
      <c r="E169" s="1"/>
      <c r="F169" s="1" t="s">
        <v>67</v>
      </c>
      <c r="G169" s="1"/>
      <c r="H169" s="1" t="s">
        <v>68</v>
      </c>
      <c r="I169" s="1"/>
      <c r="J169" s="1" t="s">
        <v>69</v>
      </c>
      <c r="K169" s="1"/>
      <c r="L169" s="1" t="s">
        <v>77</v>
      </c>
      <c r="M169" s="1"/>
      <c r="N169" s="1"/>
      <c r="O169" s="1" t="s">
        <v>124</v>
      </c>
      <c r="P169" s="1"/>
      <c r="S169" s="1" t="s">
        <v>73</v>
      </c>
      <c r="U169" s="1" t="s">
        <v>73</v>
      </c>
      <c r="V169" s="1" t="s">
        <v>73</v>
      </c>
      <c r="AJ169" s="1" t="s">
        <v>94</v>
      </c>
      <c r="AK169" s="1" t="s">
        <v>94</v>
      </c>
      <c r="AN169" s="1" t="s">
        <v>94</v>
      </c>
      <c r="AR169" s="1" t="s">
        <v>94</v>
      </c>
      <c r="AU169" s="1" t="s">
        <v>79</v>
      </c>
      <c r="AV169" s="1" t="s">
        <v>79</v>
      </c>
      <c r="AW169" s="1" t="s">
        <v>79</v>
      </c>
      <c r="AX169" s="1" t="s">
        <v>79</v>
      </c>
      <c r="AY169" s="1" t="s">
        <v>79</v>
      </c>
      <c r="AZ169" s="1" t="s">
        <v>79</v>
      </c>
      <c r="BA169" s="1" t="s">
        <v>79</v>
      </c>
      <c r="BB169" s="1" t="s">
        <v>79</v>
      </c>
      <c r="BC169" s="1" t="s">
        <v>79</v>
      </c>
      <c r="BD169" s="1" t="s">
        <v>79</v>
      </c>
      <c r="BH169" s="1" t="s">
        <v>84</v>
      </c>
      <c r="BI169" s="1" t="s">
        <v>538</v>
      </c>
      <c r="BJ169" s="1"/>
      <c r="BK169" s="1" t="s">
        <v>84</v>
      </c>
      <c r="BL169" s="1"/>
      <c r="BM169" s="1" t="s">
        <v>84</v>
      </c>
      <c r="BN169" s="1">
        <v>200</v>
      </c>
      <c r="BO169" s="1"/>
      <c r="BP169" s="1"/>
      <c r="BS169" s="1">
        <v>5</v>
      </c>
      <c r="BT169" s="1"/>
      <c r="BU169" s="1" t="s">
        <v>79</v>
      </c>
      <c r="BV169" s="1" t="s">
        <v>79</v>
      </c>
      <c r="BW169" s="1" t="s">
        <v>79</v>
      </c>
      <c r="BX169" s="1" t="s">
        <v>79</v>
      </c>
      <c r="BY169" s="1" t="s">
        <v>79</v>
      </c>
      <c r="BZ169" s="1" t="s">
        <v>79</v>
      </c>
      <c r="CA169" s="1" t="s">
        <v>79</v>
      </c>
      <c r="CB169" s="1" t="s">
        <v>86</v>
      </c>
      <c r="CC169" s="1" t="s">
        <v>86</v>
      </c>
      <c r="CF169" s="1" t="s">
        <v>86</v>
      </c>
    </row>
    <row r="170" spans="1:84" ht="12.75" x14ac:dyDescent="0.35">
      <c r="A170" s="2">
        <v>43131.84365461806</v>
      </c>
      <c r="B170" s="1" t="s">
        <v>65</v>
      </c>
      <c r="C170" s="1"/>
      <c r="D170" s="1" t="s">
        <v>100</v>
      </c>
      <c r="E170" s="1"/>
      <c r="F170" s="1" t="s">
        <v>67</v>
      </c>
      <c r="G170" s="1"/>
      <c r="H170" s="1" t="s">
        <v>68</v>
      </c>
      <c r="I170" s="1"/>
      <c r="J170" s="1" t="s">
        <v>101</v>
      </c>
      <c r="K170" s="1"/>
      <c r="L170" s="1" t="s">
        <v>94</v>
      </c>
      <c r="M170" s="1"/>
      <c r="N170" s="1"/>
      <c r="O170" s="1" t="s">
        <v>124</v>
      </c>
      <c r="P170" s="1"/>
      <c r="Q170" s="1" t="s">
        <v>74</v>
      </c>
      <c r="R170" s="1" t="s">
        <v>97</v>
      </c>
      <c r="S170" s="1" t="s">
        <v>74</v>
      </c>
      <c r="T170" s="1" t="s">
        <v>72</v>
      </c>
      <c r="U170" s="1" t="s">
        <v>72</v>
      </c>
      <c r="V170" s="1" t="s">
        <v>72</v>
      </c>
      <c r="W170" s="1" t="s">
        <v>97</v>
      </c>
      <c r="X170" s="1" t="s">
        <v>97</v>
      </c>
      <c r="Y170" s="1" t="s">
        <v>97</v>
      </c>
      <c r="Z170" s="1" t="s">
        <v>97</v>
      </c>
      <c r="AA170" s="1" t="s">
        <v>72</v>
      </c>
      <c r="AB170" s="1" t="s">
        <v>97</v>
      </c>
      <c r="AC170" s="1" t="s">
        <v>97</v>
      </c>
      <c r="AD170" s="1" t="s">
        <v>74</v>
      </c>
      <c r="AE170" s="1" t="s">
        <v>97</v>
      </c>
      <c r="AF170" s="1" t="s">
        <v>74</v>
      </c>
      <c r="AG170" s="1" t="s">
        <v>97</v>
      </c>
      <c r="AJ170" s="1" t="s">
        <v>102</v>
      </c>
      <c r="AK170" s="1" t="s">
        <v>102</v>
      </c>
      <c r="AL170" s="1" t="s">
        <v>93</v>
      </c>
      <c r="AM170" s="1" t="s">
        <v>102</v>
      </c>
      <c r="AN170" s="1" t="s">
        <v>93</v>
      </c>
      <c r="AO170" s="1" t="s">
        <v>76</v>
      </c>
      <c r="AP170" s="1" t="s">
        <v>76</v>
      </c>
      <c r="AQ170" s="1" t="s">
        <v>76</v>
      </c>
      <c r="AR170" s="1" t="s">
        <v>76</v>
      </c>
      <c r="AS170" s="1" t="s">
        <v>76</v>
      </c>
      <c r="AT170" s="1"/>
      <c r="AU170" s="1" t="s">
        <v>78</v>
      </c>
      <c r="AV170" s="1" t="s">
        <v>78</v>
      </c>
      <c r="AW170" s="1" t="s">
        <v>81</v>
      </c>
      <c r="AX170" s="1" t="s">
        <v>78</v>
      </c>
      <c r="AY170" s="1" t="s">
        <v>80</v>
      </c>
      <c r="AZ170" s="1" t="s">
        <v>81</v>
      </c>
      <c r="BA170" s="1" t="s">
        <v>78</v>
      </c>
      <c r="BB170" s="1" t="s">
        <v>80</v>
      </c>
      <c r="BC170" s="1" t="s">
        <v>81</v>
      </c>
      <c r="BD170" s="1" t="s">
        <v>78</v>
      </c>
      <c r="BF170" s="1" t="s">
        <v>539</v>
      </c>
      <c r="BG170" s="1"/>
      <c r="BH170" s="1" t="s">
        <v>84</v>
      </c>
      <c r="BI170" s="1" t="s">
        <v>540</v>
      </c>
      <c r="BJ170" s="1"/>
      <c r="BK170" s="1" t="s">
        <v>84</v>
      </c>
      <c r="BL170" s="1"/>
      <c r="BM170" s="1" t="s">
        <v>97</v>
      </c>
      <c r="BN170" s="1" t="s">
        <v>541</v>
      </c>
      <c r="BO170" s="1"/>
      <c r="BP170" s="1"/>
      <c r="BQ170" s="1">
        <v>3</v>
      </c>
      <c r="BR170" s="1"/>
      <c r="BS170" s="1">
        <v>4</v>
      </c>
      <c r="BT170" s="1"/>
      <c r="BU170" s="1" t="s">
        <v>81</v>
      </c>
      <c r="BV170" s="1" t="s">
        <v>81</v>
      </c>
      <c r="BW170" s="1" t="s">
        <v>81</v>
      </c>
      <c r="BX170" s="1" t="s">
        <v>81</v>
      </c>
      <c r="BY170" s="1" t="s">
        <v>87</v>
      </c>
      <c r="BZ170" s="1" t="s">
        <v>87</v>
      </c>
      <c r="CA170" s="1" t="s">
        <v>87</v>
      </c>
      <c r="CB170" s="1" t="s">
        <v>81</v>
      </c>
      <c r="CC170" s="1" t="s">
        <v>81</v>
      </c>
      <c r="CF170" s="1" t="s">
        <v>86</v>
      </c>
    </row>
    <row r="171" spans="1:84" ht="12.75" x14ac:dyDescent="0.35">
      <c r="A171" s="2">
        <v>43131.956229907402</v>
      </c>
      <c r="B171" s="1" t="s">
        <v>65</v>
      </c>
      <c r="C171" s="1"/>
      <c r="D171" s="1" t="s">
        <v>66</v>
      </c>
      <c r="E171" s="1"/>
      <c r="F171" s="1" t="s">
        <v>67</v>
      </c>
      <c r="G171" s="1"/>
      <c r="H171" s="1" t="s">
        <v>68</v>
      </c>
      <c r="I171" s="1"/>
      <c r="J171" s="1" t="s">
        <v>69</v>
      </c>
      <c r="K171" s="1"/>
      <c r="L171" s="1" t="s">
        <v>77</v>
      </c>
      <c r="M171" s="1"/>
      <c r="N171" s="1"/>
      <c r="O171" s="1" t="s">
        <v>124</v>
      </c>
      <c r="P171" s="1"/>
      <c r="Q171" s="1" t="s">
        <v>73</v>
      </c>
      <c r="S171" s="1" t="s">
        <v>73</v>
      </c>
      <c r="U171" s="1" t="s">
        <v>73</v>
      </c>
      <c r="Y171" s="1" t="s">
        <v>73</v>
      </c>
      <c r="AC171" s="1" t="s">
        <v>73</v>
      </c>
      <c r="AE171" s="1" t="s">
        <v>73</v>
      </c>
      <c r="AJ171" s="1" t="s">
        <v>94</v>
      </c>
      <c r="AK171" s="1" t="s">
        <v>94</v>
      </c>
      <c r="AL171" s="1" t="s">
        <v>94</v>
      </c>
      <c r="AM171" s="1" t="s">
        <v>94</v>
      </c>
      <c r="AN171" s="1" t="s">
        <v>94</v>
      </c>
      <c r="AO171" s="1" t="s">
        <v>94</v>
      </c>
      <c r="AR171" s="1" t="s">
        <v>94</v>
      </c>
      <c r="AU171" s="1" t="s">
        <v>78</v>
      </c>
      <c r="AV171" s="1" t="s">
        <v>81</v>
      </c>
      <c r="AW171" s="1" t="s">
        <v>97</v>
      </c>
      <c r="AX171" s="1" t="s">
        <v>81</v>
      </c>
      <c r="AY171" s="1" t="s">
        <v>78</v>
      </c>
      <c r="AZ171" s="1" t="s">
        <v>78</v>
      </c>
      <c r="BA171" s="1" t="s">
        <v>78</v>
      </c>
      <c r="BB171" s="1" t="s">
        <v>97</v>
      </c>
      <c r="BC171" s="1" t="s">
        <v>78</v>
      </c>
      <c r="BD171" s="1" t="s">
        <v>78</v>
      </c>
      <c r="BH171" s="1" t="s">
        <v>84</v>
      </c>
      <c r="BI171" s="1" t="s">
        <v>542</v>
      </c>
      <c r="BJ171" s="1"/>
      <c r="BK171" s="1" t="s">
        <v>82</v>
      </c>
      <c r="BL171" s="1"/>
      <c r="BM171" s="1" t="s">
        <v>82</v>
      </c>
      <c r="BQ171" s="1">
        <v>1</v>
      </c>
      <c r="BR171" s="1"/>
      <c r="BS171" s="1">
        <v>2</v>
      </c>
      <c r="BT171" s="1"/>
      <c r="BU171" s="1" t="s">
        <v>87</v>
      </c>
      <c r="BV171" s="1" t="s">
        <v>87</v>
      </c>
      <c r="BW171" s="1" t="s">
        <v>87</v>
      </c>
      <c r="BX171" s="1" t="s">
        <v>87</v>
      </c>
      <c r="BY171" s="1" t="s">
        <v>87</v>
      </c>
      <c r="BZ171" s="1" t="s">
        <v>87</v>
      </c>
      <c r="CA171" s="1" t="s">
        <v>87</v>
      </c>
      <c r="CB171" s="1" t="s">
        <v>87</v>
      </c>
      <c r="CC171" s="1" t="s">
        <v>87</v>
      </c>
      <c r="CF171" s="1" t="s">
        <v>86</v>
      </c>
    </row>
    <row r="172" spans="1:84" ht="12.75" x14ac:dyDescent="0.35">
      <c r="A172" s="2">
        <v>43132.009296539356</v>
      </c>
      <c r="B172" s="1" t="s">
        <v>65</v>
      </c>
      <c r="C172" s="1"/>
      <c r="D172" s="1" t="s">
        <v>66</v>
      </c>
      <c r="E172" s="1"/>
      <c r="F172" s="1" t="s">
        <v>155</v>
      </c>
      <c r="G172" s="1"/>
      <c r="H172" s="1" t="s">
        <v>68</v>
      </c>
      <c r="I172" s="1"/>
      <c r="J172" s="1" t="s">
        <v>168</v>
      </c>
      <c r="K172" s="1"/>
      <c r="L172" s="1" t="s">
        <v>77</v>
      </c>
      <c r="M172" s="1"/>
      <c r="N172" s="1"/>
      <c r="O172" s="1" t="s">
        <v>71</v>
      </c>
      <c r="P172" s="1"/>
      <c r="Q172" s="1" t="s">
        <v>74</v>
      </c>
      <c r="R172" s="1" t="s">
        <v>74</v>
      </c>
      <c r="S172" s="1" t="s">
        <v>74</v>
      </c>
      <c r="T172" s="1" t="s">
        <v>72</v>
      </c>
      <c r="U172" s="1" t="s">
        <v>72</v>
      </c>
      <c r="V172" s="1" t="s">
        <v>72</v>
      </c>
      <c r="W172" s="1" t="s">
        <v>72</v>
      </c>
      <c r="X172" s="1" t="s">
        <v>72</v>
      </c>
      <c r="Y172" s="1" t="s">
        <v>74</v>
      </c>
      <c r="Z172" s="1" t="s">
        <v>72</v>
      </c>
      <c r="AA172" s="1" t="s">
        <v>72</v>
      </c>
      <c r="AB172" s="1" t="s">
        <v>74</v>
      </c>
      <c r="AC172" s="1" t="s">
        <v>74</v>
      </c>
      <c r="AD172" s="1" t="s">
        <v>72</v>
      </c>
      <c r="AE172" s="1" t="s">
        <v>72</v>
      </c>
      <c r="AF172" s="1" t="s">
        <v>72</v>
      </c>
      <c r="AJ172" s="1" t="s">
        <v>93</v>
      </c>
      <c r="AK172" s="1" t="s">
        <v>76</v>
      </c>
      <c r="AL172" s="1" t="s">
        <v>76</v>
      </c>
      <c r="AM172" s="1" t="s">
        <v>93</v>
      </c>
      <c r="AN172" s="1" t="s">
        <v>93</v>
      </c>
      <c r="AO172" s="1" t="s">
        <v>93</v>
      </c>
      <c r="AP172" s="1" t="s">
        <v>93</v>
      </c>
      <c r="AQ172" s="1" t="s">
        <v>76</v>
      </c>
      <c r="AR172" s="1" t="s">
        <v>93</v>
      </c>
      <c r="AS172" s="1" t="s">
        <v>93</v>
      </c>
      <c r="AT172" s="1"/>
      <c r="AU172" s="1" t="s">
        <v>81</v>
      </c>
      <c r="AV172" s="1" t="s">
        <v>86</v>
      </c>
      <c r="AW172" s="1" t="s">
        <v>86</v>
      </c>
      <c r="AX172" s="1" t="s">
        <v>78</v>
      </c>
      <c r="AY172" s="1" t="s">
        <v>81</v>
      </c>
      <c r="AZ172" s="1" t="s">
        <v>81</v>
      </c>
      <c r="BA172" s="1" t="s">
        <v>81</v>
      </c>
      <c r="BB172" s="1" t="s">
        <v>86</v>
      </c>
      <c r="BC172" s="1" t="s">
        <v>81</v>
      </c>
      <c r="BD172" s="1" t="s">
        <v>81</v>
      </c>
      <c r="BH172" s="1" t="s">
        <v>84</v>
      </c>
      <c r="BK172" s="1" t="s">
        <v>84</v>
      </c>
      <c r="BL172" s="1"/>
      <c r="BM172" s="1" t="s">
        <v>82</v>
      </c>
      <c r="BQ172" s="1">
        <v>1</v>
      </c>
      <c r="BR172" s="1"/>
      <c r="BS172" s="1">
        <v>3</v>
      </c>
      <c r="BT172" s="1"/>
      <c r="BU172" s="1" t="s">
        <v>81</v>
      </c>
      <c r="BV172" s="1" t="s">
        <v>87</v>
      </c>
      <c r="BW172" s="1" t="s">
        <v>97</v>
      </c>
      <c r="BX172" s="1" t="s">
        <v>80</v>
      </c>
      <c r="BY172" s="1" t="s">
        <v>87</v>
      </c>
      <c r="BZ172" s="1" t="s">
        <v>81</v>
      </c>
      <c r="CA172" s="1" t="s">
        <v>81</v>
      </c>
      <c r="CB172" s="1" t="s">
        <v>81</v>
      </c>
      <c r="CC172" s="1" t="s">
        <v>81</v>
      </c>
      <c r="CF172" s="1" t="s">
        <v>86</v>
      </c>
    </row>
    <row r="173" spans="1:84" ht="12.75" x14ac:dyDescent="0.35">
      <c r="A173" s="2">
        <v>43132.121605115739</v>
      </c>
      <c r="B173" s="1" t="s">
        <v>65</v>
      </c>
      <c r="C173" s="1"/>
      <c r="D173" s="1" t="s">
        <v>167</v>
      </c>
      <c r="E173" s="1"/>
      <c r="F173" s="1" t="s">
        <v>67</v>
      </c>
      <c r="G173" s="1"/>
      <c r="H173" s="1" t="s">
        <v>68</v>
      </c>
      <c r="I173" s="1"/>
      <c r="J173" s="1" t="s">
        <v>69</v>
      </c>
      <c r="K173" s="1"/>
      <c r="L173" s="1" t="s">
        <v>77</v>
      </c>
      <c r="M173" s="1"/>
      <c r="N173" s="1"/>
      <c r="O173" s="1" t="s">
        <v>91</v>
      </c>
      <c r="P173" s="1"/>
      <c r="Q173" s="1" t="s">
        <v>73</v>
      </c>
      <c r="R173" s="1" t="s">
        <v>73</v>
      </c>
      <c r="S173" s="1" t="s">
        <v>72</v>
      </c>
      <c r="T173" s="1" t="s">
        <v>74</v>
      </c>
      <c r="U173" s="1" t="s">
        <v>72</v>
      </c>
      <c r="V173" s="1" t="s">
        <v>74</v>
      </c>
      <c r="W173" s="1" t="s">
        <v>73</v>
      </c>
      <c r="X173" s="1" t="s">
        <v>72</v>
      </c>
      <c r="Y173" s="1" t="s">
        <v>72</v>
      </c>
      <c r="Z173" s="1" t="s">
        <v>73</v>
      </c>
      <c r="AA173" s="1" t="s">
        <v>73</v>
      </c>
      <c r="AB173" s="1" t="s">
        <v>73</v>
      </c>
      <c r="AC173" s="1" t="s">
        <v>72</v>
      </c>
      <c r="AD173" s="1" t="s">
        <v>74</v>
      </c>
      <c r="AE173" s="1" t="s">
        <v>74</v>
      </c>
      <c r="AF173" s="1" t="s">
        <v>72</v>
      </c>
      <c r="AJ173" s="1" t="s">
        <v>76</v>
      </c>
      <c r="AK173" s="1" t="s">
        <v>76</v>
      </c>
      <c r="AL173" s="1" t="s">
        <v>76</v>
      </c>
      <c r="AM173" s="1" t="s">
        <v>76</v>
      </c>
      <c r="AN173" s="1" t="s">
        <v>76</v>
      </c>
      <c r="AO173" s="1" t="s">
        <v>76</v>
      </c>
      <c r="AP173" s="1" t="s">
        <v>76</v>
      </c>
      <c r="AQ173" s="1" t="s">
        <v>76</v>
      </c>
      <c r="AS173" s="1" t="s">
        <v>76</v>
      </c>
      <c r="AT173" s="1"/>
      <c r="AU173" s="1" t="s">
        <v>81</v>
      </c>
      <c r="AV173" s="1" t="s">
        <v>78</v>
      </c>
      <c r="AW173" s="1" t="s">
        <v>97</v>
      </c>
      <c r="AX173" s="1" t="s">
        <v>81</v>
      </c>
      <c r="AY173" s="1" t="s">
        <v>80</v>
      </c>
      <c r="AZ173" s="1" t="s">
        <v>80</v>
      </c>
      <c r="BA173" s="1" t="s">
        <v>80</v>
      </c>
      <c r="BB173" s="1" t="s">
        <v>80</v>
      </c>
      <c r="BC173" s="1" t="s">
        <v>80</v>
      </c>
      <c r="BD173" s="1" t="s">
        <v>81</v>
      </c>
      <c r="BH173" s="1" t="s">
        <v>84</v>
      </c>
      <c r="BK173" s="1" t="s">
        <v>84</v>
      </c>
      <c r="BL173" s="1"/>
      <c r="BM173" s="1" t="s">
        <v>97</v>
      </c>
      <c r="BQ173" s="1">
        <v>2</v>
      </c>
      <c r="BR173" s="1"/>
      <c r="BS173" s="1">
        <v>2</v>
      </c>
      <c r="BT173" s="1"/>
      <c r="BU173" s="1" t="s">
        <v>81</v>
      </c>
      <c r="BV173" s="1" t="s">
        <v>81</v>
      </c>
      <c r="BW173" s="1" t="s">
        <v>81</v>
      </c>
      <c r="BX173" s="1" t="s">
        <v>81</v>
      </c>
      <c r="BY173" s="1" t="s">
        <v>81</v>
      </c>
      <c r="BZ173" s="1" t="s">
        <v>87</v>
      </c>
      <c r="CA173" s="1" t="s">
        <v>87</v>
      </c>
      <c r="CB173" s="1" t="s">
        <v>80</v>
      </c>
      <c r="CC173" s="1" t="s">
        <v>80</v>
      </c>
      <c r="CF173" s="1" t="s">
        <v>79</v>
      </c>
    </row>
    <row r="174" spans="1:84" ht="12.75" x14ac:dyDescent="0.35">
      <c r="A174" s="2">
        <v>43132.174135682872</v>
      </c>
      <c r="B174" s="1" t="s">
        <v>65</v>
      </c>
      <c r="C174" s="1"/>
      <c r="D174" s="1" t="s">
        <v>117</v>
      </c>
      <c r="E174" s="1"/>
      <c r="F174" s="1" t="s">
        <v>108</v>
      </c>
      <c r="G174" s="1"/>
      <c r="H174" s="1" t="s">
        <v>68</v>
      </c>
      <c r="I174" s="1"/>
      <c r="J174" s="1" t="s">
        <v>101</v>
      </c>
      <c r="K174" s="1"/>
      <c r="L174" s="1" t="s">
        <v>117</v>
      </c>
      <c r="M174" s="1"/>
      <c r="N174" s="1"/>
      <c r="O174" s="1" t="s">
        <v>71</v>
      </c>
      <c r="P174" s="1"/>
      <c r="Q174" s="1" t="s">
        <v>72</v>
      </c>
      <c r="R174" s="1" t="s">
        <v>73</v>
      </c>
      <c r="S174" s="1" t="s">
        <v>97</v>
      </c>
      <c r="T174" s="1" t="s">
        <v>97</v>
      </c>
      <c r="U174" s="1" t="s">
        <v>72</v>
      </c>
      <c r="V174" s="1" t="s">
        <v>72</v>
      </c>
      <c r="W174" s="1" t="s">
        <v>73</v>
      </c>
      <c r="X174" s="1" t="s">
        <v>73</v>
      </c>
      <c r="Y174" s="1" t="s">
        <v>73</v>
      </c>
      <c r="Z174" s="1" t="s">
        <v>72</v>
      </c>
      <c r="AA174" s="1" t="s">
        <v>73</v>
      </c>
      <c r="AB174" s="1" t="s">
        <v>74</v>
      </c>
      <c r="AC174" s="1" t="s">
        <v>72</v>
      </c>
      <c r="AD174" s="1" t="s">
        <v>97</v>
      </c>
      <c r="AE174" s="1" t="s">
        <v>74</v>
      </c>
      <c r="AF174" s="1" t="s">
        <v>74</v>
      </c>
      <c r="AG174" s="1" t="s">
        <v>97</v>
      </c>
      <c r="AJ174" s="1" t="s">
        <v>76</v>
      </c>
      <c r="AK174" s="1" t="s">
        <v>76</v>
      </c>
      <c r="AL174" s="1" t="s">
        <v>76</v>
      </c>
      <c r="AM174" s="1" t="s">
        <v>76</v>
      </c>
      <c r="AN174" s="1" t="s">
        <v>117</v>
      </c>
      <c r="AO174" s="1" t="s">
        <v>76</v>
      </c>
      <c r="AP174" s="1" t="s">
        <v>76</v>
      </c>
      <c r="AQ174" s="1" t="s">
        <v>76</v>
      </c>
      <c r="AR174" s="1" t="s">
        <v>76</v>
      </c>
      <c r="AS174" s="1" t="s">
        <v>117</v>
      </c>
      <c r="AT174" s="1"/>
      <c r="AU174" s="1" t="s">
        <v>80</v>
      </c>
      <c r="AV174" s="1" t="s">
        <v>80</v>
      </c>
      <c r="AW174" s="1" t="s">
        <v>80</v>
      </c>
      <c r="AX174" s="1" t="s">
        <v>80</v>
      </c>
      <c r="AY174" s="1" t="s">
        <v>80</v>
      </c>
      <c r="AZ174" s="1" t="s">
        <v>81</v>
      </c>
      <c r="BA174" s="1" t="s">
        <v>81</v>
      </c>
      <c r="BB174" s="1" t="s">
        <v>80</v>
      </c>
      <c r="BC174" s="1" t="s">
        <v>80</v>
      </c>
      <c r="BD174" s="1" t="s">
        <v>78</v>
      </c>
      <c r="BH174" s="1" t="s">
        <v>84</v>
      </c>
      <c r="BI174" s="1" t="s">
        <v>543</v>
      </c>
      <c r="BJ174" s="1"/>
      <c r="BK174" s="1" t="s">
        <v>84</v>
      </c>
      <c r="BL174" s="1"/>
      <c r="BM174" s="1" t="s">
        <v>82</v>
      </c>
      <c r="BU174" s="1" t="s">
        <v>81</v>
      </c>
      <c r="BV174" s="1" t="s">
        <v>81</v>
      </c>
      <c r="BW174" s="1" t="s">
        <v>81</v>
      </c>
      <c r="BX174" s="1" t="s">
        <v>81</v>
      </c>
      <c r="BY174" s="1" t="s">
        <v>87</v>
      </c>
      <c r="BZ174" s="1" t="s">
        <v>81</v>
      </c>
      <c r="CA174" s="1" t="s">
        <v>87</v>
      </c>
      <c r="CB174" s="1" t="s">
        <v>87</v>
      </c>
      <c r="CC174" s="1" t="s">
        <v>81</v>
      </c>
      <c r="CF174" s="1" t="s">
        <v>86</v>
      </c>
    </row>
    <row r="175" spans="1:84" ht="12.75" x14ac:dyDescent="0.35">
      <c r="A175" s="2">
        <v>43132.333651493056</v>
      </c>
      <c r="B175" s="1" t="s">
        <v>65</v>
      </c>
      <c r="C175" s="1"/>
      <c r="D175" s="1" t="s">
        <v>100</v>
      </c>
      <c r="E175" s="1"/>
      <c r="F175" s="1" t="s">
        <v>67</v>
      </c>
      <c r="G175" s="1"/>
      <c r="H175" s="1" t="s">
        <v>68</v>
      </c>
      <c r="I175" s="1"/>
      <c r="J175" s="1" t="s">
        <v>101</v>
      </c>
      <c r="K175" s="1"/>
      <c r="L175" s="1" t="s">
        <v>77</v>
      </c>
      <c r="M175" s="1"/>
      <c r="N175" s="1"/>
      <c r="O175" s="1" t="s">
        <v>124</v>
      </c>
      <c r="P175" s="1"/>
      <c r="Q175" s="1" t="s">
        <v>74</v>
      </c>
      <c r="R175" s="1" t="s">
        <v>72</v>
      </c>
      <c r="S175" s="1" t="s">
        <v>74</v>
      </c>
      <c r="T175" s="1" t="s">
        <v>72</v>
      </c>
      <c r="U175" s="1" t="s">
        <v>74</v>
      </c>
      <c r="V175" s="1" t="s">
        <v>74</v>
      </c>
      <c r="W175" s="1" t="s">
        <v>73</v>
      </c>
      <c r="X175" s="1" t="s">
        <v>72</v>
      </c>
      <c r="Y175" s="1" t="s">
        <v>74</v>
      </c>
      <c r="Z175" s="1" t="s">
        <v>97</v>
      </c>
      <c r="AA175" s="1" t="s">
        <v>73</v>
      </c>
      <c r="AB175" s="1" t="s">
        <v>72</v>
      </c>
      <c r="AC175" s="1" t="s">
        <v>74</v>
      </c>
      <c r="AD175" s="1" t="s">
        <v>73</v>
      </c>
      <c r="AE175" s="1" t="s">
        <v>74</v>
      </c>
      <c r="AF175" s="1" t="s">
        <v>74</v>
      </c>
      <c r="AG175" s="1" t="s">
        <v>97</v>
      </c>
      <c r="AJ175" s="1" t="s">
        <v>93</v>
      </c>
      <c r="AK175" s="1" t="s">
        <v>93</v>
      </c>
      <c r="AL175" s="1" t="s">
        <v>76</v>
      </c>
      <c r="AM175" s="1" t="s">
        <v>93</v>
      </c>
      <c r="AN175" s="1" t="s">
        <v>102</v>
      </c>
      <c r="AO175" s="1" t="s">
        <v>76</v>
      </c>
      <c r="AP175" s="1" t="s">
        <v>76</v>
      </c>
      <c r="AQ175" s="1" t="s">
        <v>76</v>
      </c>
      <c r="AR175" s="1" t="s">
        <v>93</v>
      </c>
      <c r="AS175" s="1" t="s">
        <v>76</v>
      </c>
      <c r="AT175" s="1"/>
      <c r="AU175" s="1" t="s">
        <v>81</v>
      </c>
      <c r="AV175" s="1" t="s">
        <v>78</v>
      </c>
      <c r="AW175" s="1" t="s">
        <v>81</v>
      </c>
      <c r="AX175" s="1" t="s">
        <v>81</v>
      </c>
      <c r="AY175" s="1" t="s">
        <v>78</v>
      </c>
      <c r="AZ175" s="1" t="s">
        <v>78</v>
      </c>
      <c r="BA175" s="1" t="s">
        <v>80</v>
      </c>
      <c r="BB175" s="1" t="s">
        <v>78</v>
      </c>
      <c r="BC175" s="1" t="s">
        <v>81</v>
      </c>
      <c r="BD175" s="1" t="s">
        <v>80</v>
      </c>
      <c r="BH175" s="1" t="s">
        <v>84</v>
      </c>
      <c r="BK175" s="1" t="s">
        <v>84</v>
      </c>
      <c r="BL175" s="1"/>
      <c r="BM175" s="1" t="s">
        <v>82</v>
      </c>
      <c r="BQ175" s="1">
        <v>2</v>
      </c>
      <c r="BR175" s="1"/>
      <c r="BS175" s="1">
        <v>2</v>
      </c>
      <c r="BT175" s="1"/>
      <c r="BU175" s="1" t="s">
        <v>81</v>
      </c>
      <c r="BV175" s="1" t="s">
        <v>87</v>
      </c>
      <c r="BW175" s="1" t="s">
        <v>81</v>
      </c>
      <c r="BX175" s="1" t="s">
        <v>81</v>
      </c>
      <c r="BY175" s="1" t="s">
        <v>87</v>
      </c>
      <c r="BZ175" s="1" t="s">
        <v>87</v>
      </c>
      <c r="CA175" s="1" t="s">
        <v>87</v>
      </c>
      <c r="CB175" s="1" t="s">
        <v>87</v>
      </c>
      <c r="CC175" s="1" t="s">
        <v>80</v>
      </c>
      <c r="CF175" s="1" t="s">
        <v>86</v>
      </c>
    </row>
    <row r="176" spans="1:84" ht="12.75" x14ac:dyDescent="0.35">
      <c r="A176" s="2">
        <v>43132.358315972218</v>
      </c>
      <c r="B176" s="1" t="s">
        <v>65</v>
      </c>
      <c r="C176" s="1"/>
      <c r="D176" s="1" t="s">
        <v>66</v>
      </c>
      <c r="E176" s="1"/>
      <c r="F176" s="1" t="s">
        <v>67</v>
      </c>
      <c r="G176" s="1"/>
      <c r="H176" s="1" t="s">
        <v>68</v>
      </c>
      <c r="I176" s="1"/>
      <c r="J176" s="1" t="s">
        <v>101</v>
      </c>
      <c r="K176" s="1"/>
      <c r="L176" s="1" t="s">
        <v>77</v>
      </c>
      <c r="M176" s="1"/>
      <c r="N176" s="1"/>
      <c r="O176" s="1" t="s">
        <v>91</v>
      </c>
      <c r="P176" s="1"/>
      <c r="Q176" s="1" t="s">
        <v>72</v>
      </c>
      <c r="R176" s="1" t="s">
        <v>73</v>
      </c>
      <c r="S176" s="1" t="s">
        <v>72</v>
      </c>
      <c r="T176" s="1" t="s">
        <v>72</v>
      </c>
      <c r="U176" s="1" t="s">
        <v>73</v>
      </c>
      <c r="V176" s="1" t="s">
        <v>73</v>
      </c>
      <c r="W176" s="1" t="s">
        <v>73</v>
      </c>
      <c r="X176" s="1" t="s">
        <v>73</v>
      </c>
      <c r="Y176" s="1" t="s">
        <v>74</v>
      </c>
      <c r="Z176" s="1" t="s">
        <v>73</v>
      </c>
      <c r="AA176" s="1" t="s">
        <v>74</v>
      </c>
      <c r="AB176" s="1" t="s">
        <v>97</v>
      </c>
      <c r="AC176" s="1" t="s">
        <v>72</v>
      </c>
      <c r="AD176" s="1" t="s">
        <v>73</v>
      </c>
      <c r="AE176" s="1" t="s">
        <v>73</v>
      </c>
      <c r="AF176" s="1" t="s">
        <v>72</v>
      </c>
      <c r="AJ176" s="1" t="s">
        <v>135</v>
      </c>
      <c r="AK176" s="1" t="s">
        <v>76</v>
      </c>
      <c r="AL176" s="1" t="s">
        <v>76</v>
      </c>
      <c r="AM176" s="1" t="s">
        <v>76</v>
      </c>
      <c r="AN176" s="1" t="s">
        <v>303</v>
      </c>
      <c r="AO176" s="1" t="s">
        <v>93</v>
      </c>
      <c r="AP176" s="1" t="s">
        <v>76</v>
      </c>
      <c r="AQ176" s="1" t="s">
        <v>76</v>
      </c>
      <c r="AR176" s="1" t="s">
        <v>76</v>
      </c>
      <c r="AS176" s="1" t="s">
        <v>94</v>
      </c>
      <c r="AT176" s="1"/>
      <c r="AU176" s="1" t="s">
        <v>78</v>
      </c>
      <c r="AV176" s="1" t="s">
        <v>86</v>
      </c>
      <c r="AW176" s="1" t="s">
        <v>78</v>
      </c>
      <c r="AX176" s="1" t="s">
        <v>78</v>
      </c>
      <c r="AY176" s="1" t="s">
        <v>78</v>
      </c>
      <c r="AZ176" s="1" t="s">
        <v>78</v>
      </c>
      <c r="BA176" s="1" t="s">
        <v>78</v>
      </c>
      <c r="BB176" s="1" t="s">
        <v>81</v>
      </c>
      <c r="BC176" s="1" t="s">
        <v>81</v>
      </c>
      <c r="BD176" s="1" t="s">
        <v>81</v>
      </c>
      <c r="BH176" s="1" t="s">
        <v>84</v>
      </c>
      <c r="BK176" s="1" t="s">
        <v>84</v>
      </c>
      <c r="BL176" s="1"/>
      <c r="BM176" s="1" t="s">
        <v>97</v>
      </c>
      <c r="BQ176" s="1">
        <v>4</v>
      </c>
      <c r="BR176" s="1"/>
      <c r="BS176" s="1">
        <v>4</v>
      </c>
      <c r="BT176" s="1"/>
      <c r="BU176" s="1" t="s">
        <v>81</v>
      </c>
      <c r="BV176" s="1" t="s">
        <v>80</v>
      </c>
      <c r="BW176" s="1" t="s">
        <v>86</v>
      </c>
      <c r="BX176" s="1" t="s">
        <v>81</v>
      </c>
      <c r="BY176" s="1" t="s">
        <v>87</v>
      </c>
      <c r="BZ176" s="1" t="s">
        <v>87</v>
      </c>
      <c r="CA176" s="1" t="s">
        <v>87</v>
      </c>
      <c r="CB176" s="1" t="s">
        <v>87</v>
      </c>
      <c r="CC176" s="1" t="s">
        <v>87</v>
      </c>
      <c r="CF176" s="1" t="s">
        <v>86</v>
      </c>
    </row>
    <row r="177" spans="1:84" ht="12.75" x14ac:dyDescent="0.35">
      <c r="A177" s="2">
        <v>43132.449729583328</v>
      </c>
      <c r="B177" s="1" t="s">
        <v>65</v>
      </c>
      <c r="C177" s="1"/>
      <c r="D177" s="1" t="s">
        <v>167</v>
      </c>
      <c r="E177" s="1"/>
      <c r="F177" s="1" t="s">
        <v>262</v>
      </c>
      <c r="G177" s="1"/>
      <c r="H177" s="1" t="s">
        <v>68</v>
      </c>
      <c r="I177" s="1"/>
      <c r="J177" s="1" t="s">
        <v>101</v>
      </c>
      <c r="K177" s="1"/>
      <c r="L177" s="1" t="s">
        <v>70</v>
      </c>
      <c r="M177" s="1"/>
      <c r="N177" s="1"/>
      <c r="O177" s="1" t="s">
        <v>91</v>
      </c>
      <c r="P177" s="1"/>
      <c r="Q177" s="1" t="s">
        <v>74</v>
      </c>
      <c r="R177" s="1" t="s">
        <v>72</v>
      </c>
      <c r="S177" s="1" t="s">
        <v>74</v>
      </c>
      <c r="T177" s="1" t="s">
        <v>74</v>
      </c>
      <c r="U177" s="1" t="s">
        <v>72</v>
      </c>
      <c r="V177" s="1" t="s">
        <v>74</v>
      </c>
      <c r="W177" s="1" t="s">
        <v>72</v>
      </c>
      <c r="X177" s="1" t="s">
        <v>73</v>
      </c>
      <c r="Z177" s="1" t="s">
        <v>74</v>
      </c>
      <c r="AA177" s="1" t="s">
        <v>73</v>
      </c>
      <c r="AB177" s="1" t="s">
        <v>74</v>
      </c>
      <c r="AC177" s="1" t="s">
        <v>72</v>
      </c>
      <c r="AD177" s="1" t="s">
        <v>74</v>
      </c>
      <c r="AE177" s="1" t="s">
        <v>74</v>
      </c>
      <c r="AF177" s="1" t="s">
        <v>74</v>
      </c>
      <c r="AJ177" s="1" t="s">
        <v>142</v>
      </c>
      <c r="AK177" s="1" t="s">
        <v>76</v>
      </c>
      <c r="AL177" s="1" t="s">
        <v>76</v>
      </c>
      <c r="AM177" s="1" t="s">
        <v>142</v>
      </c>
      <c r="AN177" s="1" t="s">
        <v>93</v>
      </c>
      <c r="AO177" s="1" t="s">
        <v>76</v>
      </c>
      <c r="AP177" s="1" t="s">
        <v>76</v>
      </c>
      <c r="AQ177" s="1" t="s">
        <v>76</v>
      </c>
      <c r="AR177" s="1" t="s">
        <v>142</v>
      </c>
      <c r="AS177" s="1" t="s">
        <v>70</v>
      </c>
      <c r="AT177" s="1"/>
      <c r="AU177" s="1" t="s">
        <v>81</v>
      </c>
      <c r="AV177" s="1" t="s">
        <v>80</v>
      </c>
      <c r="AW177" s="1" t="s">
        <v>81</v>
      </c>
      <c r="AX177" s="1" t="s">
        <v>81</v>
      </c>
      <c r="AY177" s="1" t="s">
        <v>97</v>
      </c>
      <c r="BB177" s="1" t="s">
        <v>97</v>
      </c>
      <c r="BC177" s="1" t="s">
        <v>80</v>
      </c>
      <c r="BD177" s="1" t="s">
        <v>81</v>
      </c>
      <c r="BH177" s="1" t="s">
        <v>82</v>
      </c>
      <c r="BK177" s="1" t="s">
        <v>84</v>
      </c>
      <c r="BL177" s="1"/>
      <c r="BM177" s="1" t="s">
        <v>84</v>
      </c>
      <c r="BQ177" s="1">
        <v>1</v>
      </c>
      <c r="BR177" s="1"/>
      <c r="BS177" s="1">
        <v>3</v>
      </c>
      <c r="BT177" s="1"/>
      <c r="BU177" s="1" t="s">
        <v>81</v>
      </c>
      <c r="BV177" s="1" t="s">
        <v>81</v>
      </c>
      <c r="BW177" s="1" t="s">
        <v>80</v>
      </c>
      <c r="BX177" s="1" t="s">
        <v>81</v>
      </c>
      <c r="BY177" s="1" t="s">
        <v>87</v>
      </c>
      <c r="BZ177" s="1" t="s">
        <v>87</v>
      </c>
      <c r="CA177" s="1" t="s">
        <v>87</v>
      </c>
      <c r="CB177" s="1" t="s">
        <v>80</v>
      </c>
      <c r="CC177" s="1" t="s">
        <v>80</v>
      </c>
      <c r="CF177" s="1" t="s">
        <v>86</v>
      </c>
    </row>
    <row r="178" spans="1:84" ht="12.75" x14ac:dyDescent="0.35">
      <c r="A178" s="2">
        <v>43132.474456736112</v>
      </c>
      <c r="B178" s="1" t="s">
        <v>65</v>
      </c>
      <c r="C178" s="1"/>
      <c r="D178" s="1" t="s">
        <v>544</v>
      </c>
      <c r="E178" s="1"/>
      <c r="F178" s="1" t="s">
        <v>67</v>
      </c>
      <c r="G178" s="1"/>
      <c r="H178" s="1" t="s">
        <v>68</v>
      </c>
      <c r="I178" s="1"/>
      <c r="J178" s="1" t="s">
        <v>69</v>
      </c>
      <c r="K178" s="1"/>
      <c r="L178" s="1" t="s">
        <v>70</v>
      </c>
      <c r="M178" s="1"/>
      <c r="N178" s="1"/>
      <c r="O178" s="1" t="s">
        <v>91</v>
      </c>
      <c r="P178" s="1"/>
      <c r="Q178" s="1" t="s">
        <v>74</v>
      </c>
      <c r="R178" s="1" t="s">
        <v>74</v>
      </c>
      <c r="S178" s="1" t="s">
        <v>72</v>
      </c>
      <c r="T178" s="1" t="s">
        <v>74</v>
      </c>
      <c r="U178" s="1" t="s">
        <v>74</v>
      </c>
      <c r="V178" s="1" t="s">
        <v>74</v>
      </c>
      <c r="W178" s="1" t="s">
        <v>74</v>
      </c>
      <c r="X178" s="1" t="s">
        <v>73</v>
      </c>
      <c r="Y178" s="1" t="s">
        <v>74</v>
      </c>
      <c r="Z178" s="1" t="s">
        <v>73</v>
      </c>
      <c r="AA178" s="1" t="s">
        <v>72</v>
      </c>
      <c r="AB178" s="1" t="s">
        <v>74</v>
      </c>
      <c r="AC178" s="1" t="s">
        <v>74</v>
      </c>
      <c r="AD178" s="1" t="s">
        <v>72</v>
      </c>
      <c r="AF178" s="1" t="s">
        <v>97</v>
      </c>
      <c r="AG178" s="1" t="s">
        <v>74</v>
      </c>
      <c r="AH178" s="1" t="s">
        <v>545</v>
      </c>
      <c r="AI178" s="1"/>
      <c r="AJ178" s="1" t="s">
        <v>93</v>
      </c>
      <c r="AK178" s="1" t="s">
        <v>94</v>
      </c>
      <c r="AL178" s="1" t="s">
        <v>76</v>
      </c>
      <c r="AM178" s="1" t="s">
        <v>76</v>
      </c>
      <c r="AN178" s="1" t="s">
        <v>93</v>
      </c>
      <c r="AO178" s="1" t="s">
        <v>76</v>
      </c>
      <c r="AP178" s="1" t="s">
        <v>76</v>
      </c>
      <c r="AQ178" s="1" t="s">
        <v>76</v>
      </c>
      <c r="AR178" s="1" t="s">
        <v>142</v>
      </c>
      <c r="AS178" s="1" t="s">
        <v>76</v>
      </c>
      <c r="AT178" s="1"/>
      <c r="AU178" s="1" t="s">
        <v>78</v>
      </c>
      <c r="AV178" s="1" t="s">
        <v>80</v>
      </c>
      <c r="AW178" s="1" t="s">
        <v>78</v>
      </c>
      <c r="AX178" s="1" t="s">
        <v>81</v>
      </c>
      <c r="AY178" s="1" t="s">
        <v>78</v>
      </c>
      <c r="AZ178" s="1" t="s">
        <v>78</v>
      </c>
      <c r="BA178" s="1" t="s">
        <v>81</v>
      </c>
      <c r="BB178" s="1" t="s">
        <v>81</v>
      </c>
      <c r="BC178" s="1" t="s">
        <v>78</v>
      </c>
      <c r="BD178" s="1" t="s">
        <v>80</v>
      </c>
      <c r="BE178" s="1" t="s">
        <v>546</v>
      </c>
      <c r="BF178" s="1" t="s">
        <v>547</v>
      </c>
      <c r="BG178" s="1"/>
      <c r="BH178" s="1" t="s">
        <v>84</v>
      </c>
      <c r="BI178" s="1" t="s">
        <v>548</v>
      </c>
      <c r="BJ178" s="1"/>
      <c r="BK178" s="1" t="s">
        <v>84</v>
      </c>
      <c r="BL178" s="1"/>
      <c r="BM178" s="1" t="s">
        <v>97</v>
      </c>
      <c r="BN178" s="1" t="s">
        <v>549</v>
      </c>
      <c r="BO178" s="1"/>
      <c r="BP178" s="1"/>
      <c r="BQ178" s="1">
        <v>1</v>
      </c>
      <c r="BR178" s="1"/>
      <c r="BS178" s="1">
        <v>2</v>
      </c>
      <c r="BT178" s="1"/>
      <c r="BU178" s="1" t="s">
        <v>81</v>
      </c>
      <c r="BV178" s="1" t="s">
        <v>87</v>
      </c>
      <c r="BW178" s="1" t="s">
        <v>80</v>
      </c>
      <c r="BX178" s="1" t="s">
        <v>87</v>
      </c>
      <c r="BY178" s="1" t="s">
        <v>87</v>
      </c>
      <c r="BZ178" s="1" t="s">
        <v>87</v>
      </c>
      <c r="CA178" s="1" t="s">
        <v>81</v>
      </c>
      <c r="CB178" s="1" t="s">
        <v>87</v>
      </c>
      <c r="CC178" s="1" t="s">
        <v>87</v>
      </c>
      <c r="CF178" s="1" t="s">
        <v>86</v>
      </c>
    </row>
    <row r="179" spans="1:84" ht="12.75" x14ac:dyDescent="0.35">
      <c r="A179" s="2">
        <v>43132.543524733795</v>
      </c>
      <c r="B179" s="1" t="s">
        <v>65</v>
      </c>
      <c r="C179" s="1"/>
      <c r="D179" s="1" t="s">
        <v>279</v>
      </c>
      <c r="E179" s="1"/>
      <c r="F179" s="1" t="s">
        <v>404</v>
      </c>
      <c r="G179" s="1"/>
      <c r="H179" s="1" t="s">
        <v>236</v>
      </c>
      <c r="I179" s="1"/>
      <c r="J179" s="1" t="s">
        <v>69</v>
      </c>
      <c r="K179" s="1"/>
      <c r="L179" s="1" t="s">
        <v>142</v>
      </c>
      <c r="M179" s="1"/>
      <c r="N179" s="1"/>
      <c r="O179" s="1" t="s">
        <v>71</v>
      </c>
      <c r="P179" s="1"/>
      <c r="Q179" s="1" t="s">
        <v>72</v>
      </c>
      <c r="R179" s="1" t="s">
        <v>74</v>
      </c>
      <c r="S179" s="1" t="s">
        <v>74</v>
      </c>
      <c r="T179" s="1" t="s">
        <v>73</v>
      </c>
      <c r="U179" s="1" t="s">
        <v>72</v>
      </c>
      <c r="V179" s="1" t="s">
        <v>73</v>
      </c>
      <c r="W179" s="1" t="s">
        <v>74</v>
      </c>
      <c r="X179" s="1" t="s">
        <v>73</v>
      </c>
      <c r="Y179" s="1" t="s">
        <v>74</v>
      </c>
      <c r="Z179" s="1" t="s">
        <v>73</v>
      </c>
      <c r="AA179" s="1" t="s">
        <v>73</v>
      </c>
      <c r="AB179" s="1" t="s">
        <v>74</v>
      </c>
      <c r="AC179" s="1" t="s">
        <v>74</v>
      </c>
      <c r="AD179" s="1" t="s">
        <v>73</v>
      </c>
      <c r="AE179" s="1" t="s">
        <v>72</v>
      </c>
      <c r="AF179" s="1" t="s">
        <v>72</v>
      </c>
      <c r="AJ179" s="1" t="s">
        <v>77</v>
      </c>
      <c r="AK179" s="1" t="s">
        <v>77</v>
      </c>
      <c r="AL179" s="1" t="s">
        <v>93</v>
      </c>
      <c r="AM179" s="1" t="s">
        <v>75</v>
      </c>
      <c r="AN179" s="1" t="s">
        <v>70</v>
      </c>
      <c r="AO179" s="1" t="s">
        <v>505</v>
      </c>
      <c r="AP179" s="1" t="s">
        <v>111</v>
      </c>
      <c r="AQ179" s="1" t="s">
        <v>525</v>
      </c>
      <c r="AR179" s="1" t="s">
        <v>505</v>
      </c>
      <c r="AS179" s="1" t="s">
        <v>505</v>
      </c>
      <c r="AT179" s="1"/>
      <c r="AU179" s="1" t="s">
        <v>81</v>
      </c>
      <c r="AV179" s="1" t="s">
        <v>78</v>
      </c>
      <c r="AW179" s="1" t="s">
        <v>80</v>
      </c>
      <c r="AX179" s="1" t="s">
        <v>81</v>
      </c>
      <c r="AY179" s="1" t="s">
        <v>81</v>
      </c>
      <c r="AZ179" s="1" t="s">
        <v>81</v>
      </c>
      <c r="BA179" s="1" t="s">
        <v>81</v>
      </c>
      <c r="BB179" s="1" t="s">
        <v>81</v>
      </c>
      <c r="BC179" s="1" t="s">
        <v>81</v>
      </c>
      <c r="BD179" s="1" t="s">
        <v>81</v>
      </c>
      <c r="BH179" s="1" t="s">
        <v>84</v>
      </c>
      <c r="BI179" s="1" t="s">
        <v>550</v>
      </c>
      <c r="BJ179" s="1"/>
      <c r="BK179" s="1" t="s">
        <v>82</v>
      </c>
      <c r="BL179" s="1"/>
      <c r="BM179" s="1" t="s">
        <v>84</v>
      </c>
      <c r="BN179" s="1" t="s">
        <v>551</v>
      </c>
      <c r="BO179" s="1"/>
      <c r="BP179" s="1"/>
      <c r="BQ179" s="1">
        <v>1</v>
      </c>
      <c r="BR179" s="1"/>
      <c r="BS179" s="1">
        <v>2</v>
      </c>
      <c r="BT179" s="1"/>
      <c r="BU179" s="1" t="s">
        <v>87</v>
      </c>
      <c r="BV179" s="1" t="s">
        <v>87</v>
      </c>
      <c r="BW179" s="1" t="s">
        <v>87</v>
      </c>
      <c r="BX179" s="1" t="s">
        <v>87</v>
      </c>
      <c r="BY179" s="1" t="s">
        <v>87</v>
      </c>
      <c r="BZ179" s="1" t="s">
        <v>87</v>
      </c>
      <c r="CA179" s="1" t="s">
        <v>81</v>
      </c>
      <c r="CB179" s="1" t="s">
        <v>81</v>
      </c>
      <c r="CC179" s="1" t="s">
        <v>87</v>
      </c>
      <c r="CD179" s="1" t="s">
        <v>552</v>
      </c>
      <c r="CE179" s="1"/>
      <c r="CF179" s="1" t="s">
        <v>86</v>
      </c>
    </row>
    <row r="180" spans="1:84" ht="12.75" x14ac:dyDescent="0.35">
      <c r="A180" s="2">
        <v>43132.552964432871</v>
      </c>
      <c r="B180" s="1" t="s">
        <v>65</v>
      </c>
      <c r="C180" s="1"/>
      <c r="D180" s="1" t="s">
        <v>167</v>
      </c>
      <c r="E180" s="1"/>
      <c r="F180" s="1" t="s">
        <v>67</v>
      </c>
      <c r="G180" s="1"/>
      <c r="H180" s="1" t="s">
        <v>68</v>
      </c>
      <c r="I180" s="1"/>
      <c r="J180" s="1" t="s">
        <v>101</v>
      </c>
      <c r="K180" s="1"/>
      <c r="L180" s="1" t="s">
        <v>77</v>
      </c>
      <c r="M180" s="1"/>
      <c r="N180" s="1"/>
      <c r="O180" s="1" t="s">
        <v>71</v>
      </c>
      <c r="P180" s="1"/>
      <c r="Q180" s="1" t="s">
        <v>72</v>
      </c>
      <c r="R180" s="1" t="s">
        <v>74</v>
      </c>
      <c r="S180" s="1" t="s">
        <v>72</v>
      </c>
      <c r="T180" s="1" t="s">
        <v>72</v>
      </c>
      <c r="U180" s="1" t="s">
        <v>72</v>
      </c>
      <c r="V180" s="1" t="s">
        <v>74</v>
      </c>
      <c r="W180" s="1" t="s">
        <v>72</v>
      </c>
      <c r="X180" s="1" t="s">
        <v>72</v>
      </c>
      <c r="Y180" s="1" t="s">
        <v>73</v>
      </c>
      <c r="Z180" s="1" t="s">
        <v>73</v>
      </c>
      <c r="AA180" s="1" t="s">
        <v>73</v>
      </c>
      <c r="AB180" s="1" t="s">
        <v>72</v>
      </c>
      <c r="AC180" s="1" t="s">
        <v>73</v>
      </c>
      <c r="AD180" s="1" t="s">
        <v>73</v>
      </c>
      <c r="AE180" s="1" t="s">
        <v>73</v>
      </c>
      <c r="AF180" s="1" t="s">
        <v>73</v>
      </c>
      <c r="AJ180" s="1" t="s">
        <v>94</v>
      </c>
      <c r="AK180" s="1" t="s">
        <v>76</v>
      </c>
      <c r="AL180" s="1" t="s">
        <v>94</v>
      </c>
      <c r="AM180" s="1" t="s">
        <v>76</v>
      </c>
      <c r="AN180" s="1" t="s">
        <v>76</v>
      </c>
      <c r="AO180" s="1" t="s">
        <v>76</v>
      </c>
      <c r="AP180" s="1" t="s">
        <v>76</v>
      </c>
      <c r="AQ180" s="1" t="s">
        <v>94</v>
      </c>
      <c r="AR180" s="1" t="s">
        <v>94</v>
      </c>
      <c r="AS180" s="1" t="s">
        <v>76</v>
      </c>
      <c r="AT180" s="1"/>
      <c r="AU180" s="1" t="s">
        <v>81</v>
      </c>
      <c r="AV180" s="1" t="s">
        <v>80</v>
      </c>
      <c r="AW180" s="1" t="s">
        <v>80</v>
      </c>
      <c r="AX180" s="1" t="s">
        <v>81</v>
      </c>
      <c r="AY180" s="1" t="s">
        <v>81</v>
      </c>
      <c r="AZ180" s="1" t="s">
        <v>80</v>
      </c>
      <c r="BA180" s="1" t="s">
        <v>81</v>
      </c>
      <c r="BB180" s="1" t="s">
        <v>81</v>
      </c>
      <c r="BC180" s="1" t="s">
        <v>80</v>
      </c>
      <c r="BD180" s="1" t="s">
        <v>80</v>
      </c>
      <c r="BH180" s="1" t="s">
        <v>84</v>
      </c>
      <c r="BI180" s="1" t="s">
        <v>553</v>
      </c>
      <c r="BJ180" s="1"/>
      <c r="BK180" s="1" t="s">
        <v>84</v>
      </c>
      <c r="BL180" s="1"/>
      <c r="BM180" s="1" t="s">
        <v>84</v>
      </c>
      <c r="BN180" s="1" t="s">
        <v>554</v>
      </c>
      <c r="BO180" s="1"/>
      <c r="BP180" s="1"/>
      <c r="BQ180" s="1">
        <v>12</v>
      </c>
      <c r="BR180" s="1"/>
      <c r="BS180" s="1">
        <v>3</v>
      </c>
      <c r="BT180" s="1"/>
      <c r="BU180" s="1" t="s">
        <v>81</v>
      </c>
      <c r="BV180" s="1" t="s">
        <v>81</v>
      </c>
      <c r="BW180" s="1" t="s">
        <v>80</v>
      </c>
      <c r="BX180" s="1" t="s">
        <v>80</v>
      </c>
      <c r="BZ180" s="1" t="s">
        <v>81</v>
      </c>
      <c r="CA180" s="1" t="s">
        <v>80</v>
      </c>
      <c r="CB180" s="1" t="s">
        <v>81</v>
      </c>
      <c r="CC180" s="1" t="s">
        <v>80</v>
      </c>
      <c r="CF180" s="1" t="s">
        <v>81</v>
      </c>
    </row>
    <row r="181" spans="1:84" ht="12.75" x14ac:dyDescent="0.35">
      <c r="A181" s="2">
        <v>43132.721422743052</v>
      </c>
      <c r="B181" s="1" t="s">
        <v>65</v>
      </c>
      <c r="C181" s="1"/>
      <c r="D181" s="1" t="s">
        <v>107</v>
      </c>
      <c r="E181" s="1"/>
      <c r="F181" s="1" t="s">
        <v>108</v>
      </c>
      <c r="G181" s="1"/>
      <c r="H181" s="1" t="s">
        <v>68</v>
      </c>
      <c r="I181" s="1"/>
      <c r="J181" s="1" t="s">
        <v>69</v>
      </c>
      <c r="K181" s="1"/>
      <c r="L181" s="1" t="s">
        <v>70</v>
      </c>
      <c r="M181" s="1"/>
      <c r="N181" s="1"/>
      <c r="Q181" s="1" t="s">
        <v>74</v>
      </c>
      <c r="R181" s="1" t="s">
        <v>73</v>
      </c>
      <c r="S181" s="1" t="s">
        <v>72</v>
      </c>
      <c r="T181" s="1" t="s">
        <v>72</v>
      </c>
      <c r="U181" s="1" t="s">
        <v>72</v>
      </c>
      <c r="V181" s="1" t="s">
        <v>74</v>
      </c>
      <c r="W181" s="1" t="s">
        <v>72</v>
      </c>
      <c r="X181" s="1" t="s">
        <v>97</v>
      </c>
      <c r="Y181" s="1" t="s">
        <v>74</v>
      </c>
      <c r="AA181" s="1" t="s">
        <v>74</v>
      </c>
      <c r="AB181" s="1" t="s">
        <v>74</v>
      </c>
      <c r="AC181" s="1" t="s">
        <v>74</v>
      </c>
      <c r="AD181" s="1" t="s">
        <v>72</v>
      </c>
      <c r="AE181" s="1" t="s">
        <v>74</v>
      </c>
      <c r="AF181" s="1" t="s">
        <v>74</v>
      </c>
      <c r="AJ181" s="1" t="s">
        <v>107</v>
      </c>
      <c r="AK181" s="1" t="s">
        <v>76</v>
      </c>
      <c r="AL181" s="1" t="s">
        <v>76</v>
      </c>
      <c r="AM181" s="1" t="s">
        <v>76</v>
      </c>
      <c r="AN181" s="1" t="s">
        <v>93</v>
      </c>
      <c r="AO181" s="1" t="s">
        <v>93</v>
      </c>
      <c r="AP181" s="1" t="s">
        <v>93</v>
      </c>
      <c r="AQ181" s="1" t="s">
        <v>164</v>
      </c>
      <c r="AR181" s="1" t="s">
        <v>93</v>
      </c>
      <c r="AS181" s="1" t="s">
        <v>164</v>
      </c>
      <c r="AT181" s="1"/>
      <c r="AU181" s="1" t="s">
        <v>78</v>
      </c>
      <c r="AV181" s="1" t="s">
        <v>80</v>
      </c>
      <c r="AW181" s="1" t="s">
        <v>86</v>
      </c>
      <c r="AX181" s="1" t="s">
        <v>81</v>
      </c>
      <c r="AY181" s="1" t="s">
        <v>78</v>
      </c>
      <c r="AZ181" s="1" t="s">
        <v>81</v>
      </c>
      <c r="BA181" s="1" t="s">
        <v>81</v>
      </c>
      <c r="BB181" s="1" t="s">
        <v>81</v>
      </c>
      <c r="BC181" s="1" t="s">
        <v>81</v>
      </c>
      <c r="BD181" s="1" t="s">
        <v>78</v>
      </c>
      <c r="BH181" s="1" t="s">
        <v>84</v>
      </c>
      <c r="BI181" s="1" t="s">
        <v>555</v>
      </c>
      <c r="BJ181" s="1"/>
      <c r="BK181" s="1" t="s">
        <v>84</v>
      </c>
      <c r="BL181" s="1"/>
      <c r="BM181" s="1" t="s">
        <v>97</v>
      </c>
      <c r="BN181" s="1" t="s">
        <v>556</v>
      </c>
      <c r="BO181" s="1"/>
      <c r="BP181" s="1"/>
      <c r="BQ181" s="1">
        <v>2</v>
      </c>
      <c r="BR181" s="1"/>
      <c r="BS181" s="1">
        <v>1</v>
      </c>
      <c r="BT181" s="1"/>
      <c r="BU181" s="1" t="s">
        <v>87</v>
      </c>
      <c r="BV181" s="1" t="s">
        <v>86</v>
      </c>
      <c r="BW181" s="1" t="s">
        <v>80</v>
      </c>
      <c r="BX181" s="1" t="s">
        <v>79</v>
      </c>
      <c r="BY181" s="1" t="s">
        <v>87</v>
      </c>
      <c r="BZ181" s="1" t="s">
        <v>87</v>
      </c>
      <c r="CA181" s="1" t="s">
        <v>87</v>
      </c>
      <c r="CB181" s="1" t="s">
        <v>87</v>
      </c>
      <c r="CC181" s="1" t="s">
        <v>87</v>
      </c>
      <c r="CD181" s="1" t="s">
        <v>557</v>
      </c>
      <c r="CE181" s="1"/>
      <c r="CF181" s="1" t="s">
        <v>79</v>
      </c>
    </row>
    <row r="182" spans="1:84" ht="12.75" x14ac:dyDescent="0.35">
      <c r="A182" s="2">
        <v>43132.845876006948</v>
      </c>
      <c r="B182" s="1" t="s">
        <v>65</v>
      </c>
      <c r="C182" s="1"/>
      <c r="D182" s="1" t="s">
        <v>100</v>
      </c>
      <c r="E182" s="1"/>
      <c r="F182" s="1" t="s">
        <v>67</v>
      </c>
      <c r="G182" s="1"/>
      <c r="H182" s="1" t="s">
        <v>68</v>
      </c>
      <c r="I182" s="1"/>
      <c r="J182" s="1" t="s">
        <v>69</v>
      </c>
      <c r="K182" s="1"/>
      <c r="L182" s="1" t="s">
        <v>77</v>
      </c>
      <c r="M182" s="1"/>
      <c r="N182" s="1"/>
      <c r="O182" s="1" t="s">
        <v>124</v>
      </c>
      <c r="P182" s="1"/>
      <c r="Q182" s="1" t="s">
        <v>72</v>
      </c>
      <c r="R182" s="1" t="s">
        <v>72</v>
      </c>
      <c r="S182" s="1" t="s">
        <v>74</v>
      </c>
      <c r="T182" s="1" t="s">
        <v>72</v>
      </c>
      <c r="U182" s="1" t="s">
        <v>72</v>
      </c>
      <c r="V182" s="1" t="s">
        <v>72</v>
      </c>
      <c r="W182" s="1" t="s">
        <v>72</v>
      </c>
      <c r="X182" s="1" t="s">
        <v>73</v>
      </c>
      <c r="Y182" s="1" t="s">
        <v>72</v>
      </c>
      <c r="Z182" s="1" t="s">
        <v>73</v>
      </c>
      <c r="AA182" s="1" t="s">
        <v>72</v>
      </c>
      <c r="AB182" s="1" t="s">
        <v>74</v>
      </c>
      <c r="AC182" s="1" t="s">
        <v>73</v>
      </c>
      <c r="AD182" s="1" t="s">
        <v>73</v>
      </c>
      <c r="AE182" s="1" t="s">
        <v>72</v>
      </c>
      <c r="AF182" s="1" t="s">
        <v>74</v>
      </c>
      <c r="AJ182" s="1" t="s">
        <v>303</v>
      </c>
      <c r="AK182" s="1" t="s">
        <v>94</v>
      </c>
      <c r="AL182" s="1" t="s">
        <v>76</v>
      </c>
      <c r="AM182" s="1" t="s">
        <v>94</v>
      </c>
      <c r="AN182" s="1" t="s">
        <v>94</v>
      </c>
      <c r="AO182" s="1" t="s">
        <v>76</v>
      </c>
      <c r="AP182" s="1" t="s">
        <v>76</v>
      </c>
      <c r="AQ182" s="1" t="s">
        <v>76</v>
      </c>
      <c r="AR182" s="1" t="s">
        <v>76</v>
      </c>
      <c r="AS182" s="1" t="s">
        <v>76</v>
      </c>
      <c r="AT182" s="1"/>
      <c r="AU182" s="1" t="s">
        <v>80</v>
      </c>
      <c r="AV182" s="1" t="s">
        <v>81</v>
      </c>
      <c r="AW182" s="1" t="s">
        <v>86</v>
      </c>
      <c r="AX182" s="1" t="s">
        <v>78</v>
      </c>
      <c r="AY182" s="1" t="s">
        <v>78</v>
      </c>
      <c r="AZ182" s="1" t="s">
        <v>97</v>
      </c>
      <c r="BA182" s="1" t="s">
        <v>81</v>
      </c>
      <c r="BB182" s="1" t="s">
        <v>97</v>
      </c>
      <c r="BC182" s="1" t="s">
        <v>81</v>
      </c>
      <c r="BD182" s="1" t="s">
        <v>81</v>
      </c>
      <c r="BH182" s="1" t="s">
        <v>84</v>
      </c>
      <c r="BI182" s="1" t="s">
        <v>558</v>
      </c>
      <c r="BJ182" s="1"/>
      <c r="BK182" s="1" t="s">
        <v>84</v>
      </c>
      <c r="BL182" s="1"/>
      <c r="BM182" s="1" t="s">
        <v>82</v>
      </c>
      <c r="BQ182" s="1">
        <v>1</v>
      </c>
      <c r="BR182" s="1"/>
      <c r="BS182" s="1">
        <v>2</v>
      </c>
      <c r="BT182" s="1"/>
      <c r="BU182" s="1" t="s">
        <v>87</v>
      </c>
      <c r="BV182" s="1" t="s">
        <v>81</v>
      </c>
      <c r="BW182" s="1" t="s">
        <v>97</v>
      </c>
      <c r="BX182" s="1" t="s">
        <v>87</v>
      </c>
      <c r="BY182" s="1" t="s">
        <v>87</v>
      </c>
      <c r="BZ182" s="1" t="s">
        <v>87</v>
      </c>
      <c r="CA182" s="1" t="s">
        <v>87</v>
      </c>
      <c r="CB182" s="1" t="s">
        <v>87</v>
      </c>
      <c r="CC182" s="1" t="s">
        <v>87</v>
      </c>
      <c r="CF182" s="1" t="s">
        <v>86</v>
      </c>
    </row>
    <row r="183" spans="1:84" ht="12.75" x14ac:dyDescent="0.35">
      <c r="A183" s="2">
        <v>43132.852627581015</v>
      </c>
      <c r="B183" s="1" t="s">
        <v>65</v>
      </c>
      <c r="C183" s="1"/>
      <c r="D183" s="1" t="s">
        <v>167</v>
      </c>
      <c r="E183" s="1"/>
      <c r="F183" s="1" t="s">
        <v>67</v>
      </c>
      <c r="G183" s="1"/>
      <c r="H183" s="1" t="s">
        <v>68</v>
      </c>
      <c r="I183" s="1"/>
      <c r="J183" s="1" t="s">
        <v>101</v>
      </c>
      <c r="K183" s="1"/>
      <c r="L183" s="1" t="s">
        <v>125</v>
      </c>
      <c r="M183" s="1"/>
      <c r="N183" s="1"/>
      <c r="O183" s="1" t="s">
        <v>124</v>
      </c>
      <c r="P183" s="1"/>
      <c r="X183" s="1" t="s">
        <v>73</v>
      </c>
      <c r="AK183" s="1" t="s">
        <v>107</v>
      </c>
      <c r="AL183" s="1" t="s">
        <v>94</v>
      </c>
      <c r="AV183" s="1" t="s">
        <v>79</v>
      </c>
      <c r="BH183" s="1" t="s">
        <v>97</v>
      </c>
      <c r="BK183" s="1" t="s">
        <v>82</v>
      </c>
      <c r="BL183" s="1"/>
      <c r="BM183" s="1" t="s">
        <v>84</v>
      </c>
      <c r="BN183" s="1">
        <v>100</v>
      </c>
      <c r="BO183" s="1"/>
      <c r="BP183" s="1"/>
      <c r="BQ183" s="1">
        <v>3</v>
      </c>
      <c r="BR183" s="1"/>
      <c r="BS183" s="1">
        <v>2</v>
      </c>
      <c r="BT183" s="1"/>
      <c r="BU183" s="1" t="s">
        <v>86</v>
      </c>
      <c r="BV183" s="1" t="s">
        <v>86</v>
      </c>
      <c r="BZ183" s="1" t="s">
        <v>79</v>
      </c>
      <c r="CA183" s="1" t="s">
        <v>79</v>
      </c>
      <c r="CC183" s="1" t="s">
        <v>86</v>
      </c>
      <c r="CF183" s="1" t="s">
        <v>81</v>
      </c>
    </row>
    <row r="184" spans="1:84" ht="12.75" x14ac:dyDescent="0.35">
      <c r="A184" s="2">
        <v>43132.944738182865</v>
      </c>
      <c r="B184" s="1" t="s">
        <v>65</v>
      </c>
      <c r="C184" s="1"/>
      <c r="D184" s="1" t="s">
        <v>107</v>
      </c>
      <c r="E184" s="1"/>
      <c r="F184" s="1" t="s">
        <v>89</v>
      </c>
      <c r="G184" s="1"/>
      <c r="H184" s="1" t="s">
        <v>68</v>
      </c>
      <c r="I184" s="1"/>
      <c r="J184" s="1" t="s">
        <v>69</v>
      </c>
      <c r="K184" s="1"/>
      <c r="L184" s="1" t="s">
        <v>70</v>
      </c>
      <c r="M184" s="1"/>
      <c r="N184" s="1"/>
      <c r="O184" s="1" t="s">
        <v>124</v>
      </c>
      <c r="P184" s="1"/>
      <c r="Q184" s="1" t="s">
        <v>72</v>
      </c>
      <c r="R184" s="1" t="s">
        <v>73</v>
      </c>
      <c r="S184" s="1" t="s">
        <v>72</v>
      </c>
      <c r="T184" s="1" t="s">
        <v>72</v>
      </c>
      <c r="U184" s="1" t="s">
        <v>97</v>
      </c>
      <c r="V184" s="1" t="s">
        <v>97</v>
      </c>
      <c r="W184" s="1" t="s">
        <v>73</v>
      </c>
      <c r="X184" s="1" t="s">
        <v>73</v>
      </c>
      <c r="Y184" s="1" t="s">
        <v>73</v>
      </c>
      <c r="Z184" s="1" t="s">
        <v>73</v>
      </c>
      <c r="AA184" s="1" t="s">
        <v>72</v>
      </c>
      <c r="AB184" s="1" t="s">
        <v>72</v>
      </c>
      <c r="AC184" s="1" t="s">
        <v>72</v>
      </c>
      <c r="AD184" s="1" t="s">
        <v>97</v>
      </c>
      <c r="AE184" s="1" t="s">
        <v>72</v>
      </c>
      <c r="AF184" s="1" t="s">
        <v>74</v>
      </c>
      <c r="AG184" s="1" t="s">
        <v>97</v>
      </c>
      <c r="AJ184" s="1" t="s">
        <v>93</v>
      </c>
      <c r="AK184" s="1" t="s">
        <v>76</v>
      </c>
      <c r="AL184" s="1" t="s">
        <v>76</v>
      </c>
      <c r="AM184" s="1" t="s">
        <v>76</v>
      </c>
      <c r="AN184" s="1" t="s">
        <v>102</v>
      </c>
      <c r="AO184" s="1" t="s">
        <v>93</v>
      </c>
      <c r="AP184" s="1" t="s">
        <v>93</v>
      </c>
      <c r="AQ184" s="1" t="s">
        <v>93</v>
      </c>
      <c r="AR184" s="1" t="s">
        <v>93</v>
      </c>
      <c r="AS184" s="1" t="s">
        <v>76</v>
      </c>
      <c r="AT184" s="1"/>
      <c r="AU184" s="1" t="s">
        <v>81</v>
      </c>
      <c r="AV184" s="1" t="s">
        <v>81</v>
      </c>
      <c r="AW184" s="1" t="s">
        <v>81</v>
      </c>
      <c r="AX184" s="1" t="s">
        <v>81</v>
      </c>
      <c r="AY184" s="1" t="s">
        <v>81</v>
      </c>
      <c r="AZ184" s="1" t="s">
        <v>81</v>
      </c>
      <c r="BA184" s="1" t="s">
        <v>81</v>
      </c>
      <c r="BB184" s="1" t="s">
        <v>81</v>
      </c>
      <c r="BC184" s="1" t="s">
        <v>81</v>
      </c>
      <c r="BD184" s="1" t="s">
        <v>81</v>
      </c>
      <c r="BE184" s="1" t="s">
        <v>559</v>
      </c>
      <c r="BH184" s="1" t="s">
        <v>84</v>
      </c>
      <c r="BK184" s="1" t="s">
        <v>84</v>
      </c>
      <c r="BL184" s="1"/>
      <c r="BM184" s="1" t="s">
        <v>82</v>
      </c>
      <c r="BQ184" s="1">
        <v>3</v>
      </c>
      <c r="BR184" s="1"/>
      <c r="BS184" s="1">
        <v>2</v>
      </c>
      <c r="BT184" s="1"/>
      <c r="BU184" s="1" t="s">
        <v>81</v>
      </c>
      <c r="BV184" s="1" t="s">
        <v>81</v>
      </c>
      <c r="BW184" s="1" t="s">
        <v>81</v>
      </c>
      <c r="BX184" s="1" t="s">
        <v>81</v>
      </c>
      <c r="BY184" s="1" t="s">
        <v>81</v>
      </c>
      <c r="BZ184" s="1" t="s">
        <v>81</v>
      </c>
      <c r="CA184" s="1" t="s">
        <v>81</v>
      </c>
      <c r="CB184" s="1" t="s">
        <v>81</v>
      </c>
      <c r="CC184" s="1" t="s">
        <v>81</v>
      </c>
      <c r="CD184" s="1" t="s">
        <v>560</v>
      </c>
      <c r="CE184" s="1"/>
      <c r="CF184" s="1" t="s">
        <v>86</v>
      </c>
    </row>
    <row r="185" spans="1:84" ht="12.75" x14ac:dyDescent="0.35">
      <c r="A185" s="2">
        <v>43132.963413819445</v>
      </c>
      <c r="B185" s="1" t="s">
        <v>65</v>
      </c>
      <c r="C185" s="1"/>
      <c r="D185" s="1" t="s">
        <v>561</v>
      </c>
      <c r="E185" s="1"/>
      <c r="F185" s="1" t="s">
        <v>562</v>
      </c>
      <c r="G185" s="1"/>
      <c r="H185" s="1" t="s">
        <v>68</v>
      </c>
      <c r="I185" s="1"/>
      <c r="J185" s="1" t="s">
        <v>168</v>
      </c>
      <c r="K185" s="1"/>
      <c r="L185" s="1" t="s">
        <v>70</v>
      </c>
      <c r="M185" s="1"/>
      <c r="N185" s="1"/>
      <c r="O185" s="1" t="s">
        <v>91</v>
      </c>
      <c r="P185" s="1"/>
      <c r="Q185" s="1" t="s">
        <v>74</v>
      </c>
      <c r="R185" s="1" t="s">
        <v>74</v>
      </c>
      <c r="S185" s="1" t="s">
        <v>97</v>
      </c>
      <c r="T185" s="1" t="s">
        <v>74</v>
      </c>
      <c r="U185" s="1" t="s">
        <v>74</v>
      </c>
      <c r="V185" s="1" t="s">
        <v>72</v>
      </c>
      <c r="W185" s="1" t="s">
        <v>97</v>
      </c>
      <c r="X185" s="1" t="s">
        <v>97</v>
      </c>
      <c r="Y185" s="1" t="s">
        <v>97</v>
      </c>
      <c r="Z185" s="1" t="s">
        <v>97</v>
      </c>
      <c r="AA185" s="1" t="s">
        <v>72</v>
      </c>
      <c r="AB185" s="1" t="s">
        <v>72</v>
      </c>
      <c r="AC185" s="1" t="s">
        <v>74</v>
      </c>
      <c r="AD185" s="1" t="s">
        <v>72</v>
      </c>
      <c r="AE185" s="1" t="s">
        <v>97</v>
      </c>
      <c r="AF185" s="1" t="s">
        <v>74</v>
      </c>
      <c r="AG185" s="1" t="s">
        <v>72</v>
      </c>
      <c r="AH185" s="1" t="s">
        <v>563</v>
      </c>
      <c r="AI185" s="1"/>
      <c r="AJ185" s="1" t="s">
        <v>93</v>
      </c>
      <c r="AK185" s="1" t="s">
        <v>76</v>
      </c>
      <c r="AL185" s="1" t="s">
        <v>93</v>
      </c>
      <c r="AM185" s="1" t="s">
        <v>76</v>
      </c>
      <c r="AN185" s="1" t="s">
        <v>93</v>
      </c>
      <c r="AO185" s="1" t="s">
        <v>76</v>
      </c>
      <c r="AP185" s="1" t="s">
        <v>76</v>
      </c>
      <c r="AQ185" s="1" t="s">
        <v>76</v>
      </c>
      <c r="AR185" s="1" t="s">
        <v>76</v>
      </c>
      <c r="AS185" s="1" t="s">
        <v>76</v>
      </c>
      <c r="AT185" s="1"/>
      <c r="AU185" s="1" t="s">
        <v>78</v>
      </c>
      <c r="AV185" s="1" t="s">
        <v>81</v>
      </c>
      <c r="AW185" s="1" t="s">
        <v>78</v>
      </c>
      <c r="AX185" s="1" t="s">
        <v>81</v>
      </c>
      <c r="AY185" s="1" t="s">
        <v>78</v>
      </c>
      <c r="AZ185" s="1" t="s">
        <v>78</v>
      </c>
      <c r="BA185" s="1" t="s">
        <v>81</v>
      </c>
      <c r="BB185" s="1" t="s">
        <v>80</v>
      </c>
      <c r="BC185" s="1" t="s">
        <v>81</v>
      </c>
      <c r="BD185" s="1" t="s">
        <v>80</v>
      </c>
      <c r="BH185" s="1" t="s">
        <v>84</v>
      </c>
      <c r="BI185" s="1" t="s">
        <v>564</v>
      </c>
      <c r="BJ185" s="1"/>
      <c r="BK185" s="1" t="s">
        <v>84</v>
      </c>
      <c r="BL185" s="1"/>
      <c r="BM185" s="1" t="s">
        <v>97</v>
      </c>
      <c r="BU185" s="1" t="s">
        <v>81</v>
      </c>
      <c r="BV185" s="1" t="s">
        <v>81</v>
      </c>
      <c r="BW185" s="1" t="s">
        <v>80</v>
      </c>
      <c r="BX185" s="1" t="s">
        <v>87</v>
      </c>
      <c r="BY185" s="1" t="s">
        <v>87</v>
      </c>
      <c r="BZ185" s="1" t="s">
        <v>87</v>
      </c>
      <c r="CA185" s="1" t="s">
        <v>87</v>
      </c>
      <c r="CB185" s="1" t="s">
        <v>87</v>
      </c>
      <c r="CC185" s="1" t="s">
        <v>81</v>
      </c>
      <c r="CF185" s="1" t="s">
        <v>86</v>
      </c>
    </row>
    <row r="186" spans="1:84" ht="12.75" x14ac:dyDescent="0.35">
      <c r="A186" s="2">
        <v>43133.014479872683</v>
      </c>
      <c r="B186" s="1" t="s">
        <v>65</v>
      </c>
      <c r="C186" s="1"/>
      <c r="D186" s="1" t="s">
        <v>107</v>
      </c>
      <c r="E186" s="1"/>
      <c r="F186" s="1" t="s">
        <v>481</v>
      </c>
      <c r="G186" s="1"/>
      <c r="H186" s="1" t="s">
        <v>68</v>
      </c>
      <c r="I186" s="1"/>
      <c r="J186" s="1" t="s">
        <v>69</v>
      </c>
      <c r="K186" s="1"/>
      <c r="L186" s="1" t="s">
        <v>70</v>
      </c>
      <c r="M186" s="1"/>
      <c r="N186" s="1"/>
      <c r="O186" s="1" t="s">
        <v>180</v>
      </c>
      <c r="P186" s="1"/>
      <c r="Q186" s="1" t="s">
        <v>74</v>
      </c>
      <c r="R186" s="1" t="s">
        <v>72</v>
      </c>
      <c r="S186" s="1" t="s">
        <v>74</v>
      </c>
      <c r="T186" s="1" t="s">
        <v>72</v>
      </c>
      <c r="U186" s="1" t="s">
        <v>74</v>
      </c>
      <c r="V186" s="1" t="s">
        <v>74</v>
      </c>
      <c r="W186" s="1" t="s">
        <v>73</v>
      </c>
      <c r="X186" s="1" t="s">
        <v>72</v>
      </c>
      <c r="Y186" s="1" t="s">
        <v>72</v>
      </c>
      <c r="Z186" s="1" t="s">
        <v>73</v>
      </c>
      <c r="AA186" s="1" t="s">
        <v>74</v>
      </c>
      <c r="AB186" s="1" t="s">
        <v>74</v>
      </c>
      <c r="AC186" s="1" t="s">
        <v>74</v>
      </c>
      <c r="AD186" s="1" t="s">
        <v>97</v>
      </c>
      <c r="AE186" s="1" t="s">
        <v>74</v>
      </c>
      <c r="AF186" s="1" t="s">
        <v>74</v>
      </c>
      <c r="AG186" s="1" t="s">
        <v>74</v>
      </c>
      <c r="AH186" s="1" t="s">
        <v>565</v>
      </c>
      <c r="AI186" s="1"/>
      <c r="AJ186" s="1" t="s">
        <v>93</v>
      </c>
      <c r="AK186" s="1" t="s">
        <v>93</v>
      </c>
      <c r="AL186" s="1" t="s">
        <v>117</v>
      </c>
      <c r="AM186" s="1" t="s">
        <v>117</v>
      </c>
      <c r="AN186" s="1" t="s">
        <v>265</v>
      </c>
      <c r="AO186" s="1" t="s">
        <v>566</v>
      </c>
      <c r="AP186" s="1" t="s">
        <v>76</v>
      </c>
      <c r="AQ186" s="1" t="s">
        <v>76</v>
      </c>
      <c r="AR186" s="1" t="s">
        <v>93</v>
      </c>
      <c r="AS186" s="1" t="s">
        <v>94</v>
      </c>
      <c r="AT186" s="1"/>
      <c r="AU186" s="1" t="s">
        <v>78</v>
      </c>
      <c r="AV186" s="1" t="s">
        <v>81</v>
      </c>
      <c r="AW186" s="1" t="s">
        <v>78</v>
      </c>
      <c r="AX186" s="1" t="s">
        <v>78</v>
      </c>
      <c r="AY186" s="1" t="s">
        <v>78</v>
      </c>
      <c r="AZ186" s="1" t="s">
        <v>78</v>
      </c>
      <c r="BA186" s="1" t="s">
        <v>81</v>
      </c>
      <c r="BB186" s="1" t="s">
        <v>78</v>
      </c>
      <c r="BC186" s="1" t="s">
        <v>78</v>
      </c>
      <c r="BD186" s="1" t="s">
        <v>78</v>
      </c>
      <c r="BE186" s="1" t="s">
        <v>567</v>
      </c>
      <c r="BF186" s="1" t="s">
        <v>568</v>
      </c>
      <c r="BG186" s="1"/>
      <c r="BH186" s="1" t="s">
        <v>84</v>
      </c>
      <c r="BI186" s="1" t="s">
        <v>569</v>
      </c>
      <c r="BJ186" s="1"/>
      <c r="BK186" s="1" t="s">
        <v>84</v>
      </c>
      <c r="BL186" s="1"/>
      <c r="BM186" s="1" t="s">
        <v>97</v>
      </c>
      <c r="BN186" s="1" t="s">
        <v>570</v>
      </c>
      <c r="BO186" s="1"/>
      <c r="BP186" s="1"/>
      <c r="BQ186" s="1">
        <v>9</v>
      </c>
      <c r="BR186" s="1"/>
      <c r="BS186" s="1">
        <v>4</v>
      </c>
      <c r="BT186" s="1"/>
      <c r="BU186" s="1" t="s">
        <v>81</v>
      </c>
      <c r="BV186" s="1" t="s">
        <v>81</v>
      </c>
      <c r="BW186" s="1" t="s">
        <v>81</v>
      </c>
      <c r="BX186" s="1" t="s">
        <v>81</v>
      </c>
      <c r="BY186" s="1" t="s">
        <v>87</v>
      </c>
      <c r="BZ186" s="1" t="s">
        <v>87</v>
      </c>
      <c r="CA186" s="1" t="s">
        <v>87</v>
      </c>
      <c r="CB186" s="1" t="s">
        <v>79</v>
      </c>
      <c r="CC186" s="1" t="s">
        <v>80</v>
      </c>
      <c r="CD186" s="1" t="s">
        <v>571</v>
      </c>
      <c r="CE186" s="1"/>
      <c r="CF186" s="1" t="s">
        <v>79</v>
      </c>
    </row>
    <row r="187" spans="1:84" ht="12.75" x14ac:dyDescent="0.35">
      <c r="A187" s="2">
        <v>43133.015215023144</v>
      </c>
      <c r="B187" s="1" t="s">
        <v>65</v>
      </c>
      <c r="C187" s="1"/>
      <c r="D187" s="1" t="s">
        <v>66</v>
      </c>
      <c r="E187" s="1"/>
      <c r="F187" s="1" t="s">
        <v>67</v>
      </c>
      <c r="G187" s="1"/>
      <c r="H187" s="1" t="s">
        <v>68</v>
      </c>
      <c r="I187" s="1"/>
      <c r="J187" s="1" t="s">
        <v>69</v>
      </c>
      <c r="K187" s="1"/>
      <c r="L187" s="1" t="s">
        <v>77</v>
      </c>
      <c r="M187" s="1"/>
      <c r="N187" s="1"/>
      <c r="O187" s="1" t="s">
        <v>124</v>
      </c>
      <c r="P187" s="1"/>
      <c r="Q187" s="1" t="s">
        <v>74</v>
      </c>
      <c r="R187" s="1" t="s">
        <v>73</v>
      </c>
      <c r="S187" s="1" t="s">
        <v>74</v>
      </c>
      <c r="T187" s="1" t="s">
        <v>72</v>
      </c>
      <c r="U187" s="1" t="s">
        <v>74</v>
      </c>
      <c r="V187" s="1" t="s">
        <v>74</v>
      </c>
      <c r="W187" s="1" t="s">
        <v>73</v>
      </c>
      <c r="X187" s="1" t="s">
        <v>72</v>
      </c>
      <c r="Y187" s="1" t="s">
        <v>73</v>
      </c>
      <c r="Z187" s="1" t="s">
        <v>73</v>
      </c>
      <c r="AA187" s="1" t="s">
        <v>73</v>
      </c>
      <c r="AB187" s="1" t="s">
        <v>74</v>
      </c>
      <c r="AC187" s="1" t="s">
        <v>74</v>
      </c>
      <c r="AD187" s="1" t="s">
        <v>74</v>
      </c>
      <c r="AE187" s="1" t="s">
        <v>72</v>
      </c>
      <c r="AF187" s="1" t="s">
        <v>72</v>
      </c>
      <c r="AJ187" s="1" t="s">
        <v>93</v>
      </c>
      <c r="AK187" s="1" t="s">
        <v>93</v>
      </c>
      <c r="AL187" s="1" t="s">
        <v>93</v>
      </c>
      <c r="AM187" s="1" t="s">
        <v>93</v>
      </c>
      <c r="AN187" s="1" t="s">
        <v>93</v>
      </c>
      <c r="AO187" s="1" t="s">
        <v>93</v>
      </c>
      <c r="AP187" s="1" t="s">
        <v>93</v>
      </c>
      <c r="AQ187" s="1" t="s">
        <v>93</v>
      </c>
      <c r="AR187" s="1" t="s">
        <v>93</v>
      </c>
      <c r="AS187" s="1" t="s">
        <v>93</v>
      </c>
      <c r="AT187" s="1"/>
      <c r="AU187" s="1" t="s">
        <v>81</v>
      </c>
      <c r="AV187" s="1" t="s">
        <v>80</v>
      </c>
      <c r="AW187" s="1" t="s">
        <v>86</v>
      </c>
      <c r="AX187" s="1" t="s">
        <v>81</v>
      </c>
      <c r="AY187" s="1" t="s">
        <v>81</v>
      </c>
      <c r="AZ187" s="1" t="s">
        <v>81</v>
      </c>
      <c r="BA187" s="1" t="s">
        <v>81</v>
      </c>
      <c r="BB187" s="1" t="s">
        <v>86</v>
      </c>
      <c r="BC187" s="1" t="s">
        <v>80</v>
      </c>
      <c r="BD187" s="1" t="s">
        <v>78</v>
      </c>
      <c r="BE187" s="1" t="s">
        <v>572</v>
      </c>
      <c r="BF187" s="1" t="s">
        <v>573</v>
      </c>
      <c r="BG187" s="1"/>
      <c r="BH187" s="1" t="s">
        <v>84</v>
      </c>
      <c r="BI187" s="1" t="s">
        <v>574</v>
      </c>
      <c r="BJ187" s="1"/>
      <c r="BK187" s="1" t="s">
        <v>84</v>
      </c>
      <c r="BL187" s="1"/>
      <c r="BM187" s="1" t="s">
        <v>97</v>
      </c>
      <c r="BN187" s="1" t="s">
        <v>575</v>
      </c>
      <c r="BO187" s="1"/>
      <c r="BP187" s="1"/>
      <c r="BQ187" s="1">
        <v>4</v>
      </c>
      <c r="BR187" s="1"/>
      <c r="BS187" s="1">
        <v>4</v>
      </c>
      <c r="BT187" s="1"/>
      <c r="BU187" s="1" t="s">
        <v>81</v>
      </c>
      <c r="BV187" s="1" t="s">
        <v>81</v>
      </c>
      <c r="BW187" s="1" t="s">
        <v>81</v>
      </c>
      <c r="BX187" s="1" t="s">
        <v>87</v>
      </c>
      <c r="BY187" s="1" t="s">
        <v>87</v>
      </c>
      <c r="BZ187" s="1" t="s">
        <v>87</v>
      </c>
      <c r="CA187" s="1" t="s">
        <v>87</v>
      </c>
      <c r="CB187" s="1" t="s">
        <v>80</v>
      </c>
      <c r="CC187" s="1" t="s">
        <v>80</v>
      </c>
      <c r="CD187" s="1" t="s">
        <v>576</v>
      </c>
      <c r="CE187" s="1"/>
      <c r="CF187" s="1" t="s">
        <v>86</v>
      </c>
    </row>
    <row r="188" spans="1:84" ht="12.75" x14ac:dyDescent="0.35">
      <c r="A188" s="2">
        <v>43133.036787500001</v>
      </c>
      <c r="B188" s="1" t="s">
        <v>65</v>
      </c>
      <c r="C188" s="1"/>
      <c r="D188" s="1" t="s">
        <v>107</v>
      </c>
      <c r="E188" s="1"/>
      <c r="F188" s="1" t="s">
        <v>345</v>
      </c>
      <c r="G188" s="1"/>
      <c r="H188" s="1" t="s">
        <v>241</v>
      </c>
      <c r="I188" s="1"/>
      <c r="J188" s="1" t="s">
        <v>69</v>
      </c>
      <c r="K188" s="1"/>
      <c r="L188" s="1" t="s">
        <v>107</v>
      </c>
      <c r="M188" s="1"/>
      <c r="N188" s="1"/>
      <c r="O188" s="1" t="s">
        <v>71</v>
      </c>
      <c r="P188" s="1"/>
      <c r="Q188" s="1" t="s">
        <v>72</v>
      </c>
      <c r="R188" s="1" t="s">
        <v>72</v>
      </c>
      <c r="S188" s="1" t="s">
        <v>72</v>
      </c>
      <c r="T188" s="1" t="s">
        <v>72</v>
      </c>
      <c r="U188" s="1" t="s">
        <v>72</v>
      </c>
      <c r="V188" s="1" t="s">
        <v>72</v>
      </c>
      <c r="W188" s="1" t="s">
        <v>72</v>
      </c>
      <c r="X188" s="1" t="s">
        <v>72</v>
      </c>
      <c r="Y188" s="1" t="s">
        <v>74</v>
      </c>
      <c r="Z188" s="1" t="s">
        <v>72</v>
      </c>
      <c r="AA188" s="1" t="s">
        <v>74</v>
      </c>
      <c r="AB188" s="1" t="s">
        <v>74</v>
      </c>
      <c r="AC188" s="1" t="s">
        <v>74</v>
      </c>
      <c r="AD188" s="1" t="s">
        <v>74</v>
      </c>
      <c r="AE188" s="1" t="s">
        <v>74</v>
      </c>
      <c r="AF188" s="1" t="s">
        <v>74</v>
      </c>
      <c r="AU188" s="1" t="s">
        <v>86</v>
      </c>
      <c r="AV188" s="1" t="s">
        <v>86</v>
      </c>
      <c r="AW188" s="1" t="s">
        <v>79</v>
      </c>
      <c r="AX188" s="1" t="s">
        <v>79</v>
      </c>
      <c r="AY188" s="1" t="s">
        <v>86</v>
      </c>
      <c r="AZ188" s="1" t="s">
        <v>86</v>
      </c>
      <c r="BA188" s="1" t="s">
        <v>79</v>
      </c>
      <c r="BB188" s="1" t="s">
        <v>79</v>
      </c>
      <c r="BC188" s="1" t="s">
        <v>79</v>
      </c>
      <c r="BD188" s="1" t="s">
        <v>79</v>
      </c>
      <c r="BH188" s="1" t="s">
        <v>84</v>
      </c>
      <c r="BI188" s="1" t="s">
        <v>577</v>
      </c>
      <c r="BJ188" s="1"/>
      <c r="BK188" s="1" t="s">
        <v>82</v>
      </c>
      <c r="BL188" s="1"/>
      <c r="BM188" s="1" t="s">
        <v>82</v>
      </c>
      <c r="BQ188" s="1">
        <v>0</v>
      </c>
      <c r="BR188" s="1"/>
      <c r="BS188" s="1">
        <v>0</v>
      </c>
      <c r="BT188" s="1"/>
      <c r="BU188" s="1" t="s">
        <v>79</v>
      </c>
      <c r="BV188" s="1" t="s">
        <v>79</v>
      </c>
      <c r="BW188" s="1" t="s">
        <v>79</v>
      </c>
      <c r="BX188" s="1" t="s">
        <v>79</v>
      </c>
      <c r="BY188" s="1" t="s">
        <v>79</v>
      </c>
      <c r="BZ188" s="1" t="s">
        <v>79</v>
      </c>
      <c r="CA188" s="1" t="s">
        <v>79</v>
      </c>
      <c r="CB188" s="1" t="s">
        <v>79</v>
      </c>
      <c r="CC188" s="1" t="s">
        <v>79</v>
      </c>
      <c r="CF188" s="1" t="s">
        <v>86</v>
      </c>
    </row>
    <row r="189" spans="1:84" ht="12.75" x14ac:dyDescent="0.35">
      <c r="A189" s="2">
        <v>43133.046207905092</v>
      </c>
      <c r="B189" s="1" t="s">
        <v>65</v>
      </c>
      <c r="C189" s="1"/>
      <c r="D189" s="1" t="s">
        <v>66</v>
      </c>
      <c r="E189" s="1"/>
      <c r="F189" s="1" t="s">
        <v>67</v>
      </c>
      <c r="G189" s="1"/>
      <c r="H189" s="1" t="s">
        <v>68</v>
      </c>
      <c r="I189" s="1"/>
      <c r="J189" s="1" t="s">
        <v>69</v>
      </c>
      <c r="K189" s="1"/>
      <c r="L189" s="1" t="s">
        <v>70</v>
      </c>
      <c r="M189" s="1"/>
      <c r="N189" s="1"/>
      <c r="O189" s="1" t="s">
        <v>71</v>
      </c>
      <c r="P189" s="1"/>
      <c r="Q189" s="1" t="s">
        <v>72</v>
      </c>
      <c r="R189" s="1" t="s">
        <v>73</v>
      </c>
      <c r="S189" s="1" t="s">
        <v>72</v>
      </c>
      <c r="T189" s="1" t="s">
        <v>72</v>
      </c>
      <c r="U189" s="1" t="s">
        <v>74</v>
      </c>
      <c r="V189" s="1" t="s">
        <v>74</v>
      </c>
      <c r="W189" s="1" t="s">
        <v>73</v>
      </c>
      <c r="X189" s="1" t="s">
        <v>73</v>
      </c>
      <c r="Y189" s="1" t="s">
        <v>73</v>
      </c>
      <c r="Z189" s="1" t="s">
        <v>73</v>
      </c>
      <c r="AA189" s="1" t="s">
        <v>73</v>
      </c>
      <c r="AB189" s="1" t="s">
        <v>74</v>
      </c>
      <c r="AC189" s="1" t="s">
        <v>74</v>
      </c>
      <c r="AD189" s="1" t="s">
        <v>73</v>
      </c>
      <c r="AE189" s="1" t="s">
        <v>72</v>
      </c>
      <c r="AF189" s="1" t="s">
        <v>72</v>
      </c>
      <c r="AJ189" s="1" t="s">
        <v>142</v>
      </c>
      <c r="AK189" s="1" t="s">
        <v>76</v>
      </c>
      <c r="AL189" s="1" t="s">
        <v>76</v>
      </c>
      <c r="AM189" s="1" t="s">
        <v>142</v>
      </c>
      <c r="AN189" s="1" t="s">
        <v>76</v>
      </c>
      <c r="AO189" s="1" t="s">
        <v>76</v>
      </c>
      <c r="AP189" s="1" t="s">
        <v>76</v>
      </c>
      <c r="AQ189" s="1" t="s">
        <v>76</v>
      </c>
      <c r="AR189" s="1" t="s">
        <v>94</v>
      </c>
      <c r="AS189" s="1" t="s">
        <v>77</v>
      </c>
      <c r="AT189" s="1"/>
      <c r="AU189" s="1" t="s">
        <v>78</v>
      </c>
      <c r="AV189" s="1" t="s">
        <v>86</v>
      </c>
      <c r="AW189" s="1" t="s">
        <v>86</v>
      </c>
      <c r="AX189" s="1" t="s">
        <v>78</v>
      </c>
      <c r="AY189" s="1" t="s">
        <v>78</v>
      </c>
      <c r="AZ189" s="1" t="s">
        <v>78</v>
      </c>
      <c r="BA189" s="1" t="s">
        <v>78</v>
      </c>
      <c r="BB189" s="1" t="s">
        <v>78</v>
      </c>
      <c r="BC189" s="1" t="s">
        <v>78</v>
      </c>
      <c r="BD189" s="1" t="s">
        <v>78</v>
      </c>
      <c r="BH189" s="1" t="s">
        <v>84</v>
      </c>
      <c r="BK189" s="1" t="s">
        <v>84</v>
      </c>
      <c r="BL189" s="1"/>
      <c r="BM189" s="1" t="s">
        <v>82</v>
      </c>
      <c r="BQ189" s="1">
        <v>1</v>
      </c>
      <c r="BR189" s="1"/>
      <c r="BS189" s="1">
        <v>2</v>
      </c>
      <c r="BT189" s="1"/>
      <c r="BU189" s="1" t="s">
        <v>80</v>
      </c>
      <c r="BV189" s="1" t="s">
        <v>81</v>
      </c>
      <c r="BW189" s="1" t="s">
        <v>79</v>
      </c>
      <c r="BX189" s="1" t="s">
        <v>81</v>
      </c>
      <c r="BY189" s="1" t="s">
        <v>87</v>
      </c>
      <c r="BZ189" s="1" t="s">
        <v>87</v>
      </c>
      <c r="CA189" s="1" t="s">
        <v>87</v>
      </c>
      <c r="CB189" s="1" t="s">
        <v>87</v>
      </c>
      <c r="CC189" s="1" t="s">
        <v>87</v>
      </c>
      <c r="CF189" s="1" t="s">
        <v>86</v>
      </c>
    </row>
    <row r="190" spans="1:84" ht="12.75" x14ac:dyDescent="0.35">
      <c r="A190" s="2">
        <v>43133.174680833334</v>
      </c>
      <c r="B190" s="1" t="s">
        <v>65</v>
      </c>
      <c r="C190" s="1"/>
      <c r="D190" s="1" t="s">
        <v>167</v>
      </c>
      <c r="E190" s="1"/>
      <c r="F190" s="1" t="s">
        <v>67</v>
      </c>
      <c r="G190" s="1"/>
      <c r="H190" s="1" t="s">
        <v>68</v>
      </c>
      <c r="I190" s="1"/>
      <c r="J190" s="1" t="s">
        <v>101</v>
      </c>
      <c r="K190" s="1"/>
      <c r="L190" s="1" t="s">
        <v>77</v>
      </c>
      <c r="M190" s="1"/>
      <c r="N190" s="1"/>
      <c r="O190" s="1" t="s">
        <v>91</v>
      </c>
      <c r="P190" s="1"/>
      <c r="Q190" s="1" t="s">
        <v>74</v>
      </c>
      <c r="R190" s="1" t="s">
        <v>72</v>
      </c>
      <c r="S190" s="1" t="s">
        <v>74</v>
      </c>
      <c r="T190" s="1" t="s">
        <v>97</v>
      </c>
      <c r="U190" s="1" t="s">
        <v>97</v>
      </c>
      <c r="V190" s="1" t="s">
        <v>97</v>
      </c>
      <c r="W190" s="1" t="s">
        <v>72</v>
      </c>
      <c r="X190" s="1" t="s">
        <v>72</v>
      </c>
      <c r="Y190" s="1" t="s">
        <v>74</v>
      </c>
      <c r="Z190" s="1" t="s">
        <v>72</v>
      </c>
      <c r="AA190" s="1" t="s">
        <v>97</v>
      </c>
      <c r="AB190" s="1" t="s">
        <v>72</v>
      </c>
      <c r="AC190" s="1" t="s">
        <v>72</v>
      </c>
      <c r="AD190" s="1" t="s">
        <v>72</v>
      </c>
      <c r="AE190" s="1" t="s">
        <v>74</v>
      </c>
      <c r="AF190" s="1" t="s">
        <v>72</v>
      </c>
      <c r="AJ190" s="1" t="s">
        <v>76</v>
      </c>
      <c r="AK190" s="1" t="s">
        <v>76</v>
      </c>
      <c r="AL190" s="1" t="s">
        <v>76</v>
      </c>
      <c r="AM190" s="1" t="s">
        <v>76</v>
      </c>
      <c r="AN190" s="1" t="s">
        <v>76</v>
      </c>
      <c r="AO190" s="1" t="s">
        <v>76</v>
      </c>
      <c r="AP190" s="1" t="s">
        <v>76</v>
      </c>
      <c r="AQ190" s="1" t="s">
        <v>76</v>
      </c>
      <c r="AR190" s="1" t="s">
        <v>76</v>
      </c>
      <c r="AS190" s="1" t="s">
        <v>76</v>
      </c>
      <c r="AT190" s="1"/>
      <c r="AU190" s="1" t="s">
        <v>80</v>
      </c>
      <c r="AV190" s="1" t="s">
        <v>86</v>
      </c>
      <c r="AW190" s="1" t="s">
        <v>81</v>
      </c>
      <c r="AX190" s="1" t="s">
        <v>81</v>
      </c>
      <c r="AY190" s="1" t="s">
        <v>81</v>
      </c>
      <c r="AZ190" s="1" t="s">
        <v>81</v>
      </c>
      <c r="BA190" s="1" t="s">
        <v>80</v>
      </c>
      <c r="BB190" s="1" t="s">
        <v>81</v>
      </c>
      <c r="BC190" s="1" t="s">
        <v>81</v>
      </c>
      <c r="BD190" s="1" t="s">
        <v>81</v>
      </c>
      <c r="BH190" s="1" t="s">
        <v>84</v>
      </c>
      <c r="BK190" s="1" t="s">
        <v>84</v>
      </c>
      <c r="BL190" s="1"/>
      <c r="BM190" s="1" t="s">
        <v>82</v>
      </c>
      <c r="BQ190" s="1">
        <v>1</v>
      </c>
      <c r="BR190" s="1"/>
      <c r="BS190" s="1">
        <v>1</v>
      </c>
      <c r="BT190" s="1"/>
      <c r="BU190" s="1" t="s">
        <v>87</v>
      </c>
      <c r="BV190" s="1" t="s">
        <v>87</v>
      </c>
      <c r="BW190" s="1" t="s">
        <v>97</v>
      </c>
      <c r="BX190" s="1" t="s">
        <v>81</v>
      </c>
      <c r="BY190" s="1" t="s">
        <v>87</v>
      </c>
      <c r="BZ190" s="1" t="s">
        <v>87</v>
      </c>
      <c r="CA190" s="1" t="s">
        <v>87</v>
      </c>
      <c r="CB190" s="1" t="s">
        <v>87</v>
      </c>
      <c r="CC190" s="1" t="s">
        <v>81</v>
      </c>
      <c r="CF190" s="1" t="s">
        <v>86</v>
      </c>
    </row>
    <row r="191" spans="1:84" ht="12.75" x14ac:dyDescent="0.35">
      <c r="A191" s="2">
        <v>43133.362566122683</v>
      </c>
      <c r="B191" s="1" t="s">
        <v>65</v>
      </c>
      <c r="C191" s="1"/>
      <c r="D191" s="1" t="s">
        <v>100</v>
      </c>
      <c r="E191" s="1"/>
      <c r="F191" s="1" t="s">
        <v>67</v>
      </c>
      <c r="G191" s="1"/>
      <c r="H191" s="1" t="s">
        <v>68</v>
      </c>
      <c r="I191" s="1"/>
      <c r="J191" s="1" t="s">
        <v>101</v>
      </c>
      <c r="K191" s="1"/>
      <c r="L191" s="1" t="s">
        <v>94</v>
      </c>
      <c r="M191" s="1"/>
      <c r="N191" s="1"/>
      <c r="O191" s="1" t="s">
        <v>124</v>
      </c>
      <c r="P191" s="1"/>
      <c r="Q191" s="1" t="s">
        <v>72</v>
      </c>
      <c r="R191" s="1" t="s">
        <v>97</v>
      </c>
      <c r="S191" s="1" t="s">
        <v>74</v>
      </c>
      <c r="T191" s="1" t="s">
        <v>72</v>
      </c>
      <c r="U191" s="1" t="s">
        <v>97</v>
      </c>
      <c r="V191" s="1" t="s">
        <v>72</v>
      </c>
      <c r="W191" s="1" t="s">
        <v>73</v>
      </c>
      <c r="X191" s="1" t="s">
        <v>73</v>
      </c>
      <c r="Y191" s="1" t="s">
        <v>97</v>
      </c>
      <c r="Z191" s="1" t="s">
        <v>97</v>
      </c>
      <c r="AA191" s="1" t="s">
        <v>73</v>
      </c>
      <c r="AB191" s="1" t="s">
        <v>72</v>
      </c>
      <c r="AC191" s="1" t="s">
        <v>74</v>
      </c>
      <c r="AD191" s="1" t="s">
        <v>97</v>
      </c>
      <c r="AE191" s="1" t="s">
        <v>74</v>
      </c>
      <c r="AF191" s="1" t="s">
        <v>74</v>
      </c>
      <c r="AG191" s="1" t="s">
        <v>97</v>
      </c>
      <c r="AJ191" s="1" t="s">
        <v>76</v>
      </c>
      <c r="AK191" s="1" t="s">
        <v>76</v>
      </c>
      <c r="AL191" s="1" t="s">
        <v>76</v>
      </c>
      <c r="AM191" s="1" t="s">
        <v>76</v>
      </c>
      <c r="AN191" s="1" t="s">
        <v>76</v>
      </c>
      <c r="AO191" s="1" t="s">
        <v>76</v>
      </c>
      <c r="AP191" s="1" t="s">
        <v>76</v>
      </c>
      <c r="AQ191" s="1" t="s">
        <v>76</v>
      </c>
      <c r="AR191" s="1" t="s">
        <v>76</v>
      </c>
      <c r="AS191" s="1" t="s">
        <v>94</v>
      </c>
      <c r="AT191" s="1"/>
      <c r="AU191" s="1" t="s">
        <v>81</v>
      </c>
      <c r="AV191" s="1" t="s">
        <v>86</v>
      </c>
      <c r="AW191" s="1" t="s">
        <v>80</v>
      </c>
      <c r="AX191" s="1" t="s">
        <v>81</v>
      </c>
      <c r="AY191" s="1" t="s">
        <v>81</v>
      </c>
      <c r="AZ191" s="1" t="s">
        <v>81</v>
      </c>
      <c r="BA191" s="1" t="s">
        <v>80</v>
      </c>
      <c r="BB191" s="1" t="s">
        <v>97</v>
      </c>
      <c r="BC191" s="1" t="s">
        <v>97</v>
      </c>
      <c r="BD191" s="1" t="s">
        <v>81</v>
      </c>
      <c r="BH191" s="1" t="s">
        <v>84</v>
      </c>
      <c r="BK191" s="1" t="s">
        <v>84</v>
      </c>
      <c r="BL191" s="1"/>
      <c r="BM191" s="1" t="s">
        <v>84</v>
      </c>
      <c r="BQ191" s="1">
        <v>3</v>
      </c>
      <c r="BR191" s="1"/>
      <c r="BS191" s="1">
        <v>3</v>
      </c>
      <c r="BT191" s="1"/>
      <c r="BU191" s="1" t="s">
        <v>87</v>
      </c>
      <c r="BV191" s="1" t="s">
        <v>81</v>
      </c>
      <c r="BW191" s="1" t="s">
        <v>80</v>
      </c>
      <c r="BX191" s="1" t="s">
        <v>80</v>
      </c>
      <c r="BY191" s="1" t="s">
        <v>81</v>
      </c>
      <c r="BZ191" s="1" t="s">
        <v>81</v>
      </c>
      <c r="CA191" s="1" t="s">
        <v>97</v>
      </c>
      <c r="CB191" s="1" t="s">
        <v>87</v>
      </c>
      <c r="CC191" s="1" t="s">
        <v>87</v>
      </c>
      <c r="CF191" s="1" t="s">
        <v>86</v>
      </c>
    </row>
    <row r="192" spans="1:84" ht="12.75" x14ac:dyDescent="0.35">
      <c r="A192" s="2">
        <v>43133.457438356483</v>
      </c>
      <c r="B192" s="1" t="s">
        <v>65</v>
      </c>
      <c r="C192" s="1"/>
      <c r="D192" s="1" t="s">
        <v>66</v>
      </c>
      <c r="E192" s="1"/>
      <c r="F192" s="1" t="s">
        <v>67</v>
      </c>
      <c r="G192" s="1"/>
      <c r="H192" s="1" t="s">
        <v>68</v>
      </c>
      <c r="I192" s="1"/>
      <c r="J192" s="1" t="s">
        <v>69</v>
      </c>
      <c r="K192" s="1"/>
      <c r="L192" s="1" t="s">
        <v>77</v>
      </c>
      <c r="M192" s="1"/>
      <c r="N192" s="1"/>
      <c r="O192" s="1" t="s">
        <v>71</v>
      </c>
      <c r="P192" s="1"/>
      <c r="Q192" s="1" t="s">
        <v>72</v>
      </c>
      <c r="R192" s="1" t="s">
        <v>72</v>
      </c>
      <c r="S192" s="1" t="s">
        <v>74</v>
      </c>
      <c r="T192" s="1" t="s">
        <v>73</v>
      </c>
      <c r="U192" s="1" t="s">
        <v>74</v>
      </c>
      <c r="V192" s="1" t="s">
        <v>74</v>
      </c>
      <c r="W192" s="1" t="s">
        <v>73</v>
      </c>
      <c r="X192" s="1" t="s">
        <v>73</v>
      </c>
      <c r="Y192" s="1" t="s">
        <v>73</v>
      </c>
      <c r="Z192" s="1" t="s">
        <v>73</v>
      </c>
      <c r="AA192" s="1" t="s">
        <v>73</v>
      </c>
      <c r="AB192" s="1" t="s">
        <v>72</v>
      </c>
      <c r="AC192" s="1" t="s">
        <v>74</v>
      </c>
      <c r="AD192" s="1" t="s">
        <v>97</v>
      </c>
      <c r="AE192" s="1" t="s">
        <v>72</v>
      </c>
      <c r="AF192" s="1" t="s">
        <v>74</v>
      </c>
      <c r="AG192" s="1" t="s">
        <v>97</v>
      </c>
      <c r="AJ192" s="1" t="s">
        <v>76</v>
      </c>
      <c r="AK192" s="1" t="s">
        <v>76</v>
      </c>
      <c r="AL192" s="1" t="s">
        <v>76</v>
      </c>
      <c r="AM192" s="1" t="s">
        <v>76</v>
      </c>
      <c r="AN192" s="1" t="s">
        <v>76</v>
      </c>
      <c r="AO192" s="1" t="s">
        <v>76</v>
      </c>
      <c r="AP192" s="1" t="s">
        <v>76</v>
      </c>
      <c r="AQ192" s="1" t="s">
        <v>76</v>
      </c>
      <c r="AR192" s="1" t="s">
        <v>76</v>
      </c>
      <c r="AS192" s="1" t="s">
        <v>76</v>
      </c>
      <c r="AT192" s="1"/>
      <c r="AU192" s="1" t="s">
        <v>81</v>
      </c>
      <c r="AV192" s="1" t="s">
        <v>79</v>
      </c>
      <c r="AW192" s="1" t="s">
        <v>86</v>
      </c>
      <c r="AX192" s="1" t="s">
        <v>80</v>
      </c>
      <c r="AY192" s="1" t="s">
        <v>81</v>
      </c>
      <c r="AZ192" s="1" t="s">
        <v>81</v>
      </c>
      <c r="BA192" s="1" t="s">
        <v>81</v>
      </c>
      <c r="BB192" s="1" t="s">
        <v>78</v>
      </c>
      <c r="BC192" s="1" t="s">
        <v>81</v>
      </c>
      <c r="BD192" s="1" t="s">
        <v>78</v>
      </c>
      <c r="BF192" s="1" t="s">
        <v>578</v>
      </c>
      <c r="BG192" s="1"/>
      <c r="BH192" s="1" t="s">
        <v>97</v>
      </c>
      <c r="BK192" s="1" t="s">
        <v>84</v>
      </c>
      <c r="BL192" s="1"/>
      <c r="BM192" s="1" t="s">
        <v>84</v>
      </c>
      <c r="BN192" s="1" t="s">
        <v>579</v>
      </c>
      <c r="BO192" s="1"/>
      <c r="BP192" s="1"/>
      <c r="BQ192" s="1">
        <v>2</v>
      </c>
      <c r="BR192" s="1"/>
      <c r="BS192" s="1">
        <v>3</v>
      </c>
      <c r="BT192" s="1"/>
      <c r="BU192" s="1" t="s">
        <v>81</v>
      </c>
      <c r="BV192" s="1" t="s">
        <v>86</v>
      </c>
      <c r="BW192" s="1" t="s">
        <v>86</v>
      </c>
      <c r="BX192" s="1" t="s">
        <v>81</v>
      </c>
      <c r="BY192" s="1" t="s">
        <v>87</v>
      </c>
      <c r="BZ192" s="1" t="s">
        <v>87</v>
      </c>
      <c r="CA192" s="1" t="s">
        <v>87</v>
      </c>
      <c r="CB192" s="1" t="s">
        <v>87</v>
      </c>
      <c r="CC192" s="1" t="s">
        <v>86</v>
      </c>
      <c r="CD192" s="1" t="s">
        <v>580</v>
      </c>
      <c r="CE192" s="1"/>
      <c r="CF192" s="1" t="s">
        <v>79</v>
      </c>
    </row>
    <row r="193" spans="1:84" ht="12.75" x14ac:dyDescent="0.35">
      <c r="A193" s="2">
        <v>43133.463144097223</v>
      </c>
      <c r="B193" s="1" t="s">
        <v>65</v>
      </c>
      <c r="C193" s="1"/>
      <c r="D193" s="1" t="s">
        <v>279</v>
      </c>
      <c r="E193" s="1"/>
      <c r="F193" s="1" t="s">
        <v>67</v>
      </c>
      <c r="G193" s="1"/>
      <c r="H193" s="1" t="s">
        <v>90</v>
      </c>
      <c r="I193" s="1"/>
      <c r="J193" s="1" t="s">
        <v>69</v>
      </c>
      <c r="K193" s="1"/>
      <c r="L193" s="1" t="s">
        <v>94</v>
      </c>
      <c r="M193" s="1"/>
      <c r="N193" s="1"/>
      <c r="O193" s="1" t="s">
        <v>91</v>
      </c>
      <c r="P193" s="1"/>
      <c r="Q193" s="1" t="s">
        <v>74</v>
      </c>
      <c r="R193" s="1" t="s">
        <v>74</v>
      </c>
      <c r="S193" s="1" t="s">
        <v>74</v>
      </c>
      <c r="T193" s="1" t="s">
        <v>72</v>
      </c>
      <c r="U193" s="1" t="s">
        <v>72</v>
      </c>
      <c r="V193" s="1" t="s">
        <v>72</v>
      </c>
      <c r="W193" s="1" t="s">
        <v>73</v>
      </c>
      <c r="X193" s="1" t="s">
        <v>74</v>
      </c>
      <c r="Y193" s="1" t="s">
        <v>74</v>
      </c>
      <c r="Z193" s="1" t="s">
        <v>73</v>
      </c>
      <c r="AA193" s="1" t="s">
        <v>72</v>
      </c>
      <c r="AB193" s="1" t="s">
        <v>72</v>
      </c>
      <c r="AC193" s="1" t="s">
        <v>97</v>
      </c>
      <c r="AD193" s="1" t="s">
        <v>97</v>
      </c>
      <c r="AE193" s="1" t="s">
        <v>97</v>
      </c>
      <c r="AF193" s="1" t="s">
        <v>72</v>
      </c>
      <c r="AJ193" s="1" t="s">
        <v>76</v>
      </c>
      <c r="AK193" s="1" t="s">
        <v>76</v>
      </c>
      <c r="AL193" s="1" t="s">
        <v>76</v>
      </c>
      <c r="AM193" s="1" t="s">
        <v>76</v>
      </c>
      <c r="AN193" s="1" t="s">
        <v>93</v>
      </c>
      <c r="AO193" s="1" t="s">
        <v>76</v>
      </c>
      <c r="AP193" s="1" t="s">
        <v>93</v>
      </c>
      <c r="AQ193" s="1" t="s">
        <v>76</v>
      </c>
      <c r="AR193" s="1" t="s">
        <v>93</v>
      </c>
      <c r="AS193" s="1" t="s">
        <v>76</v>
      </c>
      <c r="AT193" s="1"/>
      <c r="AU193" s="1" t="s">
        <v>81</v>
      </c>
      <c r="AV193" s="1" t="s">
        <v>97</v>
      </c>
      <c r="AW193" s="1" t="s">
        <v>81</v>
      </c>
      <c r="AX193" s="1" t="s">
        <v>81</v>
      </c>
      <c r="AY193" s="1" t="s">
        <v>81</v>
      </c>
      <c r="AZ193" s="1" t="s">
        <v>78</v>
      </c>
      <c r="BA193" s="1" t="s">
        <v>97</v>
      </c>
      <c r="BB193" s="1" t="s">
        <v>97</v>
      </c>
      <c r="BC193" s="1" t="s">
        <v>80</v>
      </c>
      <c r="BD193" s="1" t="s">
        <v>80</v>
      </c>
      <c r="BH193" s="1" t="s">
        <v>84</v>
      </c>
      <c r="BK193" s="1" t="s">
        <v>84</v>
      </c>
      <c r="BL193" s="1"/>
      <c r="BM193" s="1" t="s">
        <v>84</v>
      </c>
    </row>
    <row r="194" spans="1:84" ht="12.75" x14ac:dyDescent="0.35">
      <c r="A194" s="2">
        <v>43133.500214687505</v>
      </c>
      <c r="B194" s="1" t="s">
        <v>65</v>
      </c>
      <c r="C194" s="1"/>
      <c r="D194" s="1" t="s">
        <v>127</v>
      </c>
      <c r="E194" s="1"/>
      <c r="F194" s="1" t="s">
        <v>89</v>
      </c>
      <c r="G194" s="1"/>
      <c r="H194" s="1" t="s">
        <v>68</v>
      </c>
      <c r="I194" s="1"/>
      <c r="J194" s="1" t="s">
        <v>69</v>
      </c>
      <c r="K194" s="1"/>
      <c r="L194" s="1" t="s">
        <v>77</v>
      </c>
      <c r="M194" s="1"/>
      <c r="N194" s="1"/>
      <c r="O194" s="1" t="s">
        <v>71</v>
      </c>
      <c r="P194" s="1"/>
      <c r="Q194" s="1" t="s">
        <v>74</v>
      </c>
      <c r="R194" s="1" t="s">
        <v>72</v>
      </c>
      <c r="S194" s="1" t="s">
        <v>74</v>
      </c>
      <c r="T194" s="1" t="s">
        <v>73</v>
      </c>
      <c r="U194" s="1" t="s">
        <v>72</v>
      </c>
      <c r="V194" s="1" t="s">
        <v>72</v>
      </c>
      <c r="W194" s="1" t="s">
        <v>97</v>
      </c>
      <c r="X194" s="1" t="s">
        <v>97</v>
      </c>
      <c r="Y194" s="1" t="s">
        <v>97</v>
      </c>
      <c r="Z194" s="1" t="s">
        <v>97</v>
      </c>
      <c r="AA194" s="1" t="s">
        <v>74</v>
      </c>
      <c r="AB194" s="1" t="s">
        <v>97</v>
      </c>
      <c r="AC194" s="1" t="s">
        <v>74</v>
      </c>
      <c r="AD194" s="1" t="s">
        <v>72</v>
      </c>
      <c r="AE194" s="1" t="s">
        <v>74</v>
      </c>
      <c r="AF194" s="1" t="s">
        <v>74</v>
      </c>
      <c r="AJ194" s="1" t="s">
        <v>142</v>
      </c>
      <c r="AK194" s="1" t="s">
        <v>142</v>
      </c>
      <c r="AL194" s="1" t="s">
        <v>142</v>
      </c>
      <c r="AM194" s="1" t="s">
        <v>76</v>
      </c>
      <c r="AN194" s="1" t="s">
        <v>94</v>
      </c>
      <c r="AO194" s="1" t="s">
        <v>76</v>
      </c>
      <c r="AP194" s="1" t="s">
        <v>76</v>
      </c>
      <c r="AQ194" s="1" t="s">
        <v>76</v>
      </c>
      <c r="AR194" s="1" t="s">
        <v>142</v>
      </c>
      <c r="AS194" s="1" t="s">
        <v>76</v>
      </c>
      <c r="AT194" s="1"/>
      <c r="AU194" s="1" t="s">
        <v>78</v>
      </c>
      <c r="AV194" s="1" t="s">
        <v>80</v>
      </c>
      <c r="AW194" s="1" t="s">
        <v>81</v>
      </c>
      <c r="AX194" s="1" t="s">
        <v>81</v>
      </c>
      <c r="AY194" s="1" t="s">
        <v>78</v>
      </c>
      <c r="AZ194" s="1" t="s">
        <v>78</v>
      </c>
      <c r="BA194" s="1" t="s">
        <v>81</v>
      </c>
      <c r="BB194" s="1" t="s">
        <v>80</v>
      </c>
      <c r="BC194" s="1" t="s">
        <v>81</v>
      </c>
      <c r="BD194" s="1" t="s">
        <v>78</v>
      </c>
      <c r="BH194" s="1" t="s">
        <v>84</v>
      </c>
      <c r="BI194" s="1" t="s">
        <v>581</v>
      </c>
      <c r="BJ194" s="1"/>
      <c r="BK194" s="1" t="s">
        <v>84</v>
      </c>
      <c r="BL194" s="1"/>
      <c r="BM194" s="1" t="s">
        <v>97</v>
      </c>
      <c r="BQ194" s="1">
        <v>1</v>
      </c>
      <c r="BR194" s="1"/>
      <c r="BS194" s="1">
        <v>2</v>
      </c>
      <c r="BT194" s="1"/>
      <c r="BU194" s="1" t="s">
        <v>81</v>
      </c>
      <c r="BV194" s="1" t="s">
        <v>81</v>
      </c>
      <c r="BW194" s="1" t="s">
        <v>81</v>
      </c>
      <c r="BX194" s="1" t="s">
        <v>87</v>
      </c>
      <c r="BY194" s="1" t="s">
        <v>87</v>
      </c>
      <c r="BZ194" s="1" t="s">
        <v>87</v>
      </c>
      <c r="CA194" s="1" t="s">
        <v>87</v>
      </c>
      <c r="CB194" s="1" t="s">
        <v>81</v>
      </c>
      <c r="CC194" s="1" t="s">
        <v>86</v>
      </c>
      <c r="CD194" s="1" t="s">
        <v>582</v>
      </c>
      <c r="CE194" s="1"/>
      <c r="CF194" s="1" t="s">
        <v>86</v>
      </c>
    </row>
    <row r="195" spans="1:84" ht="12.75" x14ac:dyDescent="0.35">
      <c r="A195" s="2">
        <v>43133.500912256946</v>
      </c>
      <c r="B195" s="1" t="s">
        <v>65</v>
      </c>
      <c r="C195" s="1"/>
      <c r="D195" s="1" t="s">
        <v>100</v>
      </c>
      <c r="E195" s="1"/>
      <c r="F195" s="1" t="s">
        <v>67</v>
      </c>
      <c r="G195" s="1"/>
      <c r="H195" s="1" t="s">
        <v>68</v>
      </c>
      <c r="I195" s="1"/>
      <c r="J195" s="1" t="s">
        <v>69</v>
      </c>
      <c r="K195" s="1"/>
      <c r="L195" s="1" t="s">
        <v>77</v>
      </c>
      <c r="M195" s="1"/>
      <c r="N195" s="1"/>
      <c r="O195" s="1" t="s">
        <v>124</v>
      </c>
      <c r="P195" s="1"/>
      <c r="Q195" s="1" t="s">
        <v>74</v>
      </c>
      <c r="R195" s="1" t="s">
        <v>73</v>
      </c>
      <c r="S195" s="1" t="s">
        <v>74</v>
      </c>
      <c r="T195" s="1" t="s">
        <v>72</v>
      </c>
      <c r="U195" s="1" t="s">
        <v>74</v>
      </c>
      <c r="V195" s="1" t="s">
        <v>72</v>
      </c>
      <c r="W195" s="1" t="s">
        <v>73</v>
      </c>
      <c r="X195" s="1" t="s">
        <v>73</v>
      </c>
      <c r="Y195" s="1" t="s">
        <v>73</v>
      </c>
      <c r="Z195" s="1" t="s">
        <v>73</v>
      </c>
      <c r="AA195" s="1" t="s">
        <v>73</v>
      </c>
      <c r="AB195" s="1" t="s">
        <v>97</v>
      </c>
      <c r="AC195" s="1" t="s">
        <v>72</v>
      </c>
      <c r="AD195" s="1" t="s">
        <v>72</v>
      </c>
      <c r="AE195" s="1" t="s">
        <v>72</v>
      </c>
      <c r="AF195" s="1" t="s">
        <v>72</v>
      </c>
      <c r="AJ195" s="1" t="s">
        <v>93</v>
      </c>
      <c r="AK195" s="1" t="s">
        <v>198</v>
      </c>
      <c r="AL195" s="1" t="s">
        <v>76</v>
      </c>
      <c r="AM195" s="1" t="s">
        <v>77</v>
      </c>
      <c r="AN195" s="1" t="s">
        <v>94</v>
      </c>
      <c r="AO195" s="1" t="s">
        <v>76</v>
      </c>
      <c r="AP195" s="1" t="s">
        <v>76</v>
      </c>
      <c r="AQ195" s="1" t="s">
        <v>76</v>
      </c>
      <c r="AR195" s="1" t="s">
        <v>75</v>
      </c>
      <c r="AS195" s="1" t="s">
        <v>76</v>
      </c>
      <c r="AT195" s="1"/>
      <c r="AU195" s="1" t="s">
        <v>80</v>
      </c>
      <c r="AV195" s="1" t="s">
        <v>79</v>
      </c>
      <c r="AW195" s="1" t="s">
        <v>80</v>
      </c>
      <c r="AX195" s="1" t="s">
        <v>81</v>
      </c>
      <c r="AY195" s="1" t="s">
        <v>78</v>
      </c>
      <c r="AZ195" s="1" t="s">
        <v>81</v>
      </c>
      <c r="BA195" s="1" t="s">
        <v>80</v>
      </c>
      <c r="BB195" s="1" t="s">
        <v>81</v>
      </c>
      <c r="BC195" s="1" t="s">
        <v>78</v>
      </c>
      <c r="BD195" s="1" t="s">
        <v>80</v>
      </c>
      <c r="BH195" s="1" t="s">
        <v>97</v>
      </c>
      <c r="BK195" s="1" t="s">
        <v>84</v>
      </c>
      <c r="BL195" s="1"/>
      <c r="BM195" s="1" t="s">
        <v>97</v>
      </c>
      <c r="BQ195" s="1">
        <v>2</v>
      </c>
      <c r="BR195" s="1"/>
      <c r="BS195" s="1">
        <v>1</v>
      </c>
      <c r="BT195" s="1"/>
      <c r="BU195" s="1" t="s">
        <v>81</v>
      </c>
      <c r="BV195" s="1" t="s">
        <v>81</v>
      </c>
      <c r="BW195" s="1" t="s">
        <v>81</v>
      </c>
      <c r="BX195" s="1" t="s">
        <v>80</v>
      </c>
      <c r="BY195" s="1" t="s">
        <v>87</v>
      </c>
      <c r="BZ195" s="1" t="s">
        <v>87</v>
      </c>
      <c r="CA195" s="1" t="s">
        <v>81</v>
      </c>
      <c r="CB195" s="1" t="s">
        <v>86</v>
      </c>
      <c r="CC195" s="1" t="s">
        <v>79</v>
      </c>
      <c r="CF195" s="1" t="s">
        <v>86</v>
      </c>
    </row>
    <row r="196" spans="1:84" ht="12.75" x14ac:dyDescent="0.35">
      <c r="A196" s="2">
        <v>43133.504264629628</v>
      </c>
      <c r="B196" s="1" t="s">
        <v>65</v>
      </c>
      <c r="C196" s="1"/>
      <c r="D196" s="1" t="s">
        <v>117</v>
      </c>
      <c r="E196" s="1"/>
      <c r="F196" s="1" t="s">
        <v>583</v>
      </c>
      <c r="G196" s="1"/>
      <c r="H196" s="1" t="s">
        <v>68</v>
      </c>
      <c r="I196" s="1"/>
      <c r="J196" s="1" t="s">
        <v>69</v>
      </c>
      <c r="K196" s="1"/>
      <c r="L196" s="1" t="s">
        <v>117</v>
      </c>
      <c r="M196" s="1"/>
      <c r="N196" s="1"/>
      <c r="O196" s="1" t="s">
        <v>124</v>
      </c>
      <c r="P196" s="1"/>
      <c r="Q196" s="1" t="s">
        <v>74</v>
      </c>
      <c r="R196" s="1" t="s">
        <v>72</v>
      </c>
      <c r="S196" s="1" t="s">
        <v>97</v>
      </c>
      <c r="T196" s="1" t="s">
        <v>72</v>
      </c>
      <c r="U196" s="1" t="s">
        <v>97</v>
      </c>
      <c r="V196" s="1" t="s">
        <v>97</v>
      </c>
      <c r="W196" s="1" t="s">
        <v>73</v>
      </c>
      <c r="X196" s="1" t="s">
        <v>73</v>
      </c>
      <c r="Y196" s="1" t="s">
        <v>73</v>
      </c>
      <c r="Z196" s="1" t="s">
        <v>73</v>
      </c>
      <c r="AA196" s="1" t="s">
        <v>73</v>
      </c>
      <c r="AB196" s="1" t="s">
        <v>72</v>
      </c>
      <c r="AC196" s="1" t="s">
        <v>97</v>
      </c>
      <c r="AD196" s="1" t="s">
        <v>97</v>
      </c>
      <c r="AE196" s="1" t="s">
        <v>73</v>
      </c>
      <c r="AF196" s="1" t="s">
        <v>74</v>
      </c>
      <c r="AG196" s="1" t="s">
        <v>74</v>
      </c>
      <c r="AH196" s="1" t="s">
        <v>584</v>
      </c>
      <c r="AI196" s="1"/>
      <c r="AJ196" s="1" t="s">
        <v>117</v>
      </c>
      <c r="AK196" s="1" t="s">
        <v>117</v>
      </c>
      <c r="AL196" s="1" t="s">
        <v>117</v>
      </c>
      <c r="AM196" s="1" t="s">
        <v>76</v>
      </c>
      <c r="AN196" s="1" t="s">
        <v>117</v>
      </c>
      <c r="AO196" s="1" t="s">
        <v>117</v>
      </c>
      <c r="AP196" s="1" t="s">
        <v>76</v>
      </c>
      <c r="AQ196" s="1" t="s">
        <v>76</v>
      </c>
      <c r="AR196" s="1" t="s">
        <v>76</v>
      </c>
      <c r="AS196" s="1" t="s">
        <v>117</v>
      </c>
      <c r="AT196" s="1"/>
      <c r="AU196" s="1" t="s">
        <v>86</v>
      </c>
      <c r="AV196" s="1" t="s">
        <v>80</v>
      </c>
      <c r="AW196" s="1" t="s">
        <v>79</v>
      </c>
      <c r="AX196" s="1" t="s">
        <v>81</v>
      </c>
      <c r="AY196" s="1" t="s">
        <v>81</v>
      </c>
      <c r="AZ196" s="1" t="s">
        <v>81</v>
      </c>
      <c r="BA196" s="1" t="s">
        <v>81</v>
      </c>
      <c r="BB196" s="1" t="s">
        <v>79</v>
      </c>
      <c r="BC196" s="1" t="s">
        <v>81</v>
      </c>
      <c r="BD196" s="1" t="s">
        <v>78</v>
      </c>
      <c r="BF196" s="1" t="s">
        <v>585</v>
      </c>
      <c r="BG196" s="1"/>
      <c r="BH196" s="1" t="s">
        <v>84</v>
      </c>
      <c r="BI196" s="1" t="s">
        <v>586</v>
      </c>
      <c r="BJ196" s="1"/>
      <c r="BK196" s="1" t="s">
        <v>97</v>
      </c>
      <c r="BL196" s="1"/>
      <c r="BM196" s="1" t="s">
        <v>82</v>
      </c>
      <c r="BN196" s="1" t="s">
        <v>587</v>
      </c>
      <c r="BO196" s="1"/>
      <c r="BP196" s="1"/>
      <c r="BU196" s="1" t="s">
        <v>81</v>
      </c>
      <c r="BV196" s="1" t="s">
        <v>81</v>
      </c>
      <c r="BW196" s="1" t="s">
        <v>81</v>
      </c>
      <c r="BX196" s="1" t="s">
        <v>86</v>
      </c>
      <c r="BY196" s="1" t="s">
        <v>81</v>
      </c>
      <c r="BZ196" s="1" t="s">
        <v>81</v>
      </c>
      <c r="CA196" s="1" t="s">
        <v>81</v>
      </c>
      <c r="CB196" s="1" t="s">
        <v>86</v>
      </c>
      <c r="CC196" s="1" t="s">
        <v>86</v>
      </c>
      <c r="CF196" s="1" t="s">
        <v>79</v>
      </c>
    </row>
    <row r="197" spans="1:84" ht="12.75" x14ac:dyDescent="0.35">
      <c r="A197" s="2">
        <v>43133.507028993059</v>
      </c>
      <c r="B197" s="1" t="s">
        <v>65</v>
      </c>
      <c r="C197" s="1"/>
      <c r="D197" s="1" t="s">
        <v>588</v>
      </c>
      <c r="E197" s="1"/>
      <c r="F197" s="1" t="s">
        <v>155</v>
      </c>
      <c r="G197" s="1"/>
      <c r="H197" s="1" t="s">
        <v>68</v>
      </c>
      <c r="I197" s="1"/>
      <c r="J197" s="1" t="s">
        <v>69</v>
      </c>
      <c r="K197" s="1"/>
      <c r="L197" s="1" t="s">
        <v>77</v>
      </c>
      <c r="M197" s="1"/>
      <c r="N197" s="1"/>
      <c r="O197" s="1" t="s">
        <v>71</v>
      </c>
      <c r="P197" s="1"/>
      <c r="Q197" s="1" t="s">
        <v>74</v>
      </c>
      <c r="R197" s="1" t="s">
        <v>72</v>
      </c>
      <c r="S197" s="1" t="s">
        <v>97</v>
      </c>
      <c r="T197" s="1" t="s">
        <v>74</v>
      </c>
      <c r="U197" s="1" t="s">
        <v>74</v>
      </c>
      <c r="V197" s="1" t="s">
        <v>74</v>
      </c>
      <c r="W197" s="1" t="s">
        <v>74</v>
      </c>
      <c r="X197" s="1" t="s">
        <v>73</v>
      </c>
      <c r="Y197" s="1" t="s">
        <v>97</v>
      </c>
      <c r="Z197" s="1" t="s">
        <v>97</v>
      </c>
      <c r="AA197" s="1" t="s">
        <v>73</v>
      </c>
      <c r="AB197" s="1" t="s">
        <v>74</v>
      </c>
      <c r="AC197" s="1" t="s">
        <v>74</v>
      </c>
      <c r="AD197" s="1" t="s">
        <v>97</v>
      </c>
      <c r="AE197" s="1" t="s">
        <v>97</v>
      </c>
      <c r="AF197" s="1" t="s">
        <v>72</v>
      </c>
      <c r="AH197" s="1" t="s">
        <v>589</v>
      </c>
      <c r="AI197" s="1"/>
      <c r="AJ197" s="1" t="s">
        <v>76</v>
      </c>
      <c r="AK197" s="1" t="s">
        <v>76</v>
      </c>
      <c r="AL197" s="1" t="s">
        <v>76</v>
      </c>
      <c r="AM197" s="1" t="s">
        <v>76</v>
      </c>
      <c r="AN197" s="1" t="s">
        <v>93</v>
      </c>
      <c r="AO197" s="1" t="s">
        <v>93</v>
      </c>
      <c r="AP197" s="1" t="s">
        <v>76</v>
      </c>
      <c r="AQ197" s="1" t="s">
        <v>76</v>
      </c>
      <c r="AR197" s="1" t="s">
        <v>76</v>
      </c>
      <c r="AS197" s="1" t="s">
        <v>94</v>
      </c>
      <c r="AT197" s="1"/>
      <c r="AU197" s="1" t="s">
        <v>86</v>
      </c>
      <c r="AV197" s="1" t="s">
        <v>79</v>
      </c>
      <c r="AW197" s="1" t="s">
        <v>86</v>
      </c>
      <c r="AX197" s="1" t="s">
        <v>81</v>
      </c>
      <c r="AY197" s="1" t="s">
        <v>79</v>
      </c>
      <c r="AZ197" s="1" t="s">
        <v>97</v>
      </c>
      <c r="BA197" s="1" t="s">
        <v>86</v>
      </c>
      <c r="BB197" s="1" t="s">
        <v>97</v>
      </c>
      <c r="BC197" s="1" t="s">
        <v>97</v>
      </c>
      <c r="BD197" s="1" t="s">
        <v>80</v>
      </c>
      <c r="BF197" s="1" t="s">
        <v>590</v>
      </c>
      <c r="BG197" s="1"/>
      <c r="BH197" s="1" t="s">
        <v>84</v>
      </c>
      <c r="BI197" s="1" t="s">
        <v>591</v>
      </c>
      <c r="BJ197" s="1"/>
      <c r="BK197" s="1" t="s">
        <v>84</v>
      </c>
      <c r="BL197" s="1"/>
      <c r="BM197" s="1" t="s">
        <v>97</v>
      </c>
      <c r="BN197" s="1" t="s">
        <v>592</v>
      </c>
      <c r="BO197" s="1"/>
      <c r="BP197" s="1"/>
      <c r="BQ197" s="1">
        <v>1</v>
      </c>
      <c r="BR197" s="1"/>
      <c r="BS197" s="1">
        <v>2</v>
      </c>
      <c r="BT197" s="1"/>
      <c r="BU197" s="1" t="s">
        <v>87</v>
      </c>
      <c r="BV197" s="1" t="s">
        <v>97</v>
      </c>
      <c r="BW197" s="1" t="s">
        <v>79</v>
      </c>
      <c r="BX197" s="1" t="s">
        <v>97</v>
      </c>
      <c r="BY197" s="1" t="s">
        <v>87</v>
      </c>
      <c r="BZ197" s="1" t="s">
        <v>87</v>
      </c>
      <c r="CA197" s="1" t="s">
        <v>87</v>
      </c>
      <c r="CB197" s="1" t="s">
        <v>81</v>
      </c>
      <c r="CC197" s="1" t="s">
        <v>81</v>
      </c>
      <c r="CD197" s="1" t="s">
        <v>593</v>
      </c>
      <c r="CE197" s="1"/>
      <c r="CF197" s="1" t="s">
        <v>86</v>
      </c>
    </row>
    <row r="198" spans="1:84" ht="12.75" x14ac:dyDescent="0.35">
      <c r="A198" s="2">
        <v>43133.540885567127</v>
      </c>
      <c r="B198" s="1" t="s">
        <v>65</v>
      </c>
      <c r="C198" s="1"/>
      <c r="D198" s="1" t="s">
        <v>66</v>
      </c>
      <c r="E198" s="1"/>
      <c r="F198" s="1" t="s">
        <v>67</v>
      </c>
      <c r="G198" s="1"/>
      <c r="H198" s="1" t="s">
        <v>68</v>
      </c>
      <c r="I198" s="1"/>
      <c r="J198" s="1" t="s">
        <v>69</v>
      </c>
      <c r="K198" s="1"/>
      <c r="L198" s="1" t="s">
        <v>77</v>
      </c>
      <c r="M198" s="1"/>
      <c r="N198" s="1"/>
      <c r="O198" s="1" t="s">
        <v>71</v>
      </c>
      <c r="P198" s="1"/>
      <c r="Q198" s="1" t="s">
        <v>72</v>
      </c>
      <c r="R198" s="1" t="s">
        <v>72</v>
      </c>
      <c r="S198" s="1" t="s">
        <v>72</v>
      </c>
      <c r="T198" s="1" t="s">
        <v>72</v>
      </c>
      <c r="U198" s="1" t="s">
        <v>97</v>
      </c>
      <c r="V198" s="1" t="s">
        <v>74</v>
      </c>
      <c r="W198" s="1" t="s">
        <v>73</v>
      </c>
      <c r="X198" s="1" t="s">
        <v>72</v>
      </c>
      <c r="Y198" s="1" t="s">
        <v>74</v>
      </c>
      <c r="Z198" s="1" t="s">
        <v>73</v>
      </c>
      <c r="AA198" s="1" t="s">
        <v>72</v>
      </c>
      <c r="AB198" s="1" t="s">
        <v>74</v>
      </c>
      <c r="AC198" s="1" t="s">
        <v>74</v>
      </c>
      <c r="AD198" s="1" t="s">
        <v>72</v>
      </c>
      <c r="AE198" s="1" t="s">
        <v>73</v>
      </c>
      <c r="AF198" s="1" t="s">
        <v>72</v>
      </c>
      <c r="AJ198" s="1" t="s">
        <v>76</v>
      </c>
      <c r="AK198" s="1" t="s">
        <v>76</v>
      </c>
      <c r="AL198" s="1" t="s">
        <v>76</v>
      </c>
      <c r="AM198" s="1" t="s">
        <v>76</v>
      </c>
      <c r="AN198" s="1" t="s">
        <v>76</v>
      </c>
      <c r="AO198" s="1" t="s">
        <v>76</v>
      </c>
      <c r="AP198" s="1" t="s">
        <v>76</v>
      </c>
      <c r="AQ198" s="1" t="s">
        <v>76</v>
      </c>
      <c r="AR198" s="1" t="s">
        <v>76</v>
      </c>
      <c r="AS198" s="1" t="s">
        <v>76</v>
      </c>
      <c r="AT198" s="1"/>
      <c r="AU198" s="1" t="s">
        <v>86</v>
      </c>
      <c r="AV198" s="1" t="s">
        <v>86</v>
      </c>
      <c r="AW198" s="1" t="s">
        <v>80</v>
      </c>
      <c r="AX198" s="1" t="s">
        <v>81</v>
      </c>
      <c r="AY198" s="1" t="s">
        <v>81</v>
      </c>
      <c r="AZ198" s="1" t="s">
        <v>81</v>
      </c>
      <c r="BA198" s="1" t="s">
        <v>81</v>
      </c>
      <c r="BB198" s="1" t="s">
        <v>97</v>
      </c>
      <c r="BC198" s="1" t="s">
        <v>81</v>
      </c>
      <c r="BD198" s="1" t="s">
        <v>86</v>
      </c>
      <c r="BH198" s="1" t="s">
        <v>84</v>
      </c>
      <c r="BK198" s="1" t="s">
        <v>84</v>
      </c>
      <c r="BL198" s="1"/>
      <c r="BM198" s="1" t="s">
        <v>82</v>
      </c>
      <c r="BQ198" s="1">
        <v>1</v>
      </c>
      <c r="BR198" s="1"/>
      <c r="BS198" s="1">
        <v>2</v>
      </c>
      <c r="BT198" s="1"/>
      <c r="BU198" s="1" t="s">
        <v>81</v>
      </c>
      <c r="BV198" s="1" t="s">
        <v>80</v>
      </c>
      <c r="BW198" s="1" t="s">
        <v>86</v>
      </c>
      <c r="BX198" s="1" t="s">
        <v>81</v>
      </c>
      <c r="BY198" s="1" t="s">
        <v>87</v>
      </c>
      <c r="BZ198" s="1" t="s">
        <v>87</v>
      </c>
      <c r="CA198" s="1" t="s">
        <v>81</v>
      </c>
      <c r="CB198" s="1" t="s">
        <v>87</v>
      </c>
      <c r="CC198" s="1" t="s">
        <v>87</v>
      </c>
      <c r="CF198" s="1" t="s">
        <v>86</v>
      </c>
    </row>
    <row r="199" spans="1:84" ht="12.75" x14ac:dyDescent="0.35">
      <c r="A199" s="2">
        <v>43133.54586002315</v>
      </c>
      <c r="B199" s="1" t="s">
        <v>65</v>
      </c>
      <c r="C199" s="1"/>
      <c r="D199" s="1" t="s">
        <v>66</v>
      </c>
      <c r="E199" s="1"/>
      <c r="F199" s="1" t="s">
        <v>67</v>
      </c>
      <c r="G199" s="1"/>
      <c r="H199" s="1" t="s">
        <v>68</v>
      </c>
      <c r="I199" s="1"/>
      <c r="J199" s="1" t="s">
        <v>69</v>
      </c>
      <c r="K199" s="1"/>
      <c r="L199" s="1" t="s">
        <v>70</v>
      </c>
      <c r="M199" s="1"/>
      <c r="N199" s="1"/>
      <c r="O199" s="1" t="s">
        <v>124</v>
      </c>
      <c r="P199" s="1"/>
      <c r="Q199" s="1" t="s">
        <v>72</v>
      </c>
      <c r="R199" s="1" t="s">
        <v>74</v>
      </c>
      <c r="S199" s="1" t="s">
        <v>74</v>
      </c>
      <c r="T199" s="1" t="s">
        <v>72</v>
      </c>
      <c r="U199" s="1" t="s">
        <v>72</v>
      </c>
      <c r="V199" s="1" t="s">
        <v>97</v>
      </c>
      <c r="W199" s="1" t="s">
        <v>72</v>
      </c>
      <c r="X199" s="1" t="s">
        <v>72</v>
      </c>
      <c r="Y199" s="1" t="s">
        <v>74</v>
      </c>
      <c r="Z199" s="1" t="s">
        <v>72</v>
      </c>
      <c r="AA199" s="1" t="s">
        <v>72</v>
      </c>
      <c r="AB199" s="1" t="s">
        <v>74</v>
      </c>
      <c r="AC199" s="1" t="s">
        <v>74</v>
      </c>
      <c r="AD199" s="1" t="s">
        <v>72</v>
      </c>
      <c r="AE199" s="1" t="s">
        <v>74</v>
      </c>
      <c r="AF199" s="1" t="s">
        <v>72</v>
      </c>
      <c r="AJ199" s="1" t="s">
        <v>142</v>
      </c>
      <c r="AK199" s="1" t="s">
        <v>164</v>
      </c>
      <c r="AL199" s="1" t="s">
        <v>76</v>
      </c>
      <c r="AM199" s="1" t="s">
        <v>164</v>
      </c>
      <c r="AN199" s="1" t="s">
        <v>76</v>
      </c>
      <c r="AO199" s="1" t="s">
        <v>76</v>
      </c>
      <c r="AP199" s="1" t="s">
        <v>76</v>
      </c>
      <c r="AQ199" s="1" t="s">
        <v>76</v>
      </c>
      <c r="AR199" s="1" t="s">
        <v>76</v>
      </c>
      <c r="AS199" s="1" t="s">
        <v>94</v>
      </c>
      <c r="AT199" s="1"/>
      <c r="AU199" s="1" t="s">
        <v>81</v>
      </c>
      <c r="AV199" s="1" t="s">
        <v>86</v>
      </c>
      <c r="AW199" s="1" t="s">
        <v>81</v>
      </c>
      <c r="AX199" s="1" t="s">
        <v>81</v>
      </c>
      <c r="AY199" s="1" t="s">
        <v>78</v>
      </c>
      <c r="AZ199" s="1" t="s">
        <v>78</v>
      </c>
      <c r="BA199" s="1" t="s">
        <v>78</v>
      </c>
      <c r="BB199" s="1" t="s">
        <v>78</v>
      </c>
      <c r="BC199" s="1" t="s">
        <v>97</v>
      </c>
      <c r="BD199" s="1" t="s">
        <v>78</v>
      </c>
      <c r="BH199" s="1" t="s">
        <v>84</v>
      </c>
      <c r="BI199" s="1" t="s">
        <v>594</v>
      </c>
      <c r="BJ199" s="1"/>
      <c r="BK199" s="1" t="s">
        <v>84</v>
      </c>
      <c r="BL199" s="1"/>
      <c r="BM199" s="1" t="s">
        <v>97</v>
      </c>
      <c r="BQ199" s="1">
        <v>1</v>
      </c>
      <c r="BR199" s="1"/>
      <c r="BS199" s="1">
        <v>1</v>
      </c>
      <c r="BT199" s="1"/>
      <c r="BU199" s="1" t="s">
        <v>87</v>
      </c>
      <c r="BV199" s="1" t="s">
        <v>87</v>
      </c>
      <c r="BW199" s="1" t="s">
        <v>87</v>
      </c>
      <c r="BX199" s="1" t="s">
        <v>87</v>
      </c>
      <c r="BY199" s="1" t="s">
        <v>87</v>
      </c>
      <c r="BZ199" s="1" t="s">
        <v>87</v>
      </c>
      <c r="CA199" s="1" t="s">
        <v>87</v>
      </c>
      <c r="CB199" s="1" t="s">
        <v>80</v>
      </c>
      <c r="CC199" s="1" t="s">
        <v>80</v>
      </c>
      <c r="CF199" s="1" t="s">
        <v>86</v>
      </c>
    </row>
    <row r="200" spans="1:84" ht="12.75" x14ac:dyDescent="0.35">
      <c r="A200" s="2">
        <v>43133.564262141204</v>
      </c>
      <c r="B200" s="1" t="s">
        <v>65</v>
      </c>
      <c r="C200" s="1"/>
      <c r="D200" s="1" t="s">
        <v>88</v>
      </c>
      <c r="E200" s="1"/>
      <c r="F200" s="1" t="s">
        <v>89</v>
      </c>
      <c r="G200" s="1"/>
      <c r="H200" s="1" t="s">
        <v>68</v>
      </c>
      <c r="I200" s="1"/>
      <c r="J200" s="1" t="s">
        <v>69</v>
      </c>
      <c r="K200" s="1"/>
      <c r="L200" s="1" t="s">
        <v>70</v>
      </c>
      <c r="M200" s="1"/>
      <c r="N200" s="1"/>
      <c r="O200" s="1" t="s">
        <v>71</v>
      </c>
      <c r="P200" s="1"/>
      <c r="Q200" s="1" t="s">
        <v>72</v>
      </c>
      <c r="R200" s="1" t="s">
        <v>72</v>
      </c>
      <c r="S200" s="1" t="s">
        <v>72</v>
      </c>
      <c r="T200" s="1" t="s">
        <v>72</v>
      </c>
      <c r="U200" s="1" t="s">
        <v>73</v>
      </c>
      <c r="V200" s="1" t="s">
        <v>74</v>
      </c>
      <c r="W200" s="1" t="s">
        <v>72</v>
      </c>
      <c r="X200" s="1" t="s">
        <v>72</v>
      </c>
      <c r="Y200" s="1" t="s">
        <v>73</v>
      </c>
      <c r="Z200" s="1" t="s">
        <v>73</v>
      </c>
      <c r="AA200" s="1" t="s">
        <v>73</v>
      </c>
      <c r="AB200" s="1" t="s">
        <v>74</v>
      </c>
      <c r="AC200" s="1" t="s">
        <v>73</v>
      </c>
      <c r="AD200" s="1" t="s">
        <v>72</v>
      </c>
      <c r="AE200" s="1" t="s">
        <v>72</v>
      </c>
      <c r="AF200" s="1" t="s">
        <v>73</v>
      </c>
      <c r="AG200" s="1" t="s">
        <v>97</v>
      </c>
      <c r="AJ200" s="1" t="s">
        <v>76</v>
      </c>
      <c r="AK200" s="1" t="s">
        <v>142</v>
      </c>
      <c r="AL200" s="1" t="s">
        <v>76</v>
      </c>
      <c r="AM200" s="1" t="s">
        <v>76</v>
      </c>
      <c r="AN200" s="1" t="s">
        <v>76</v>
      </c>
      <c r="AO200" s="1" t="s">
        <v>76</v>
      </c>
      <c r="AP200" s="1" t="s">
        <v>76</v>
      </c>
      <c r="AQ200" s="1" t="s">
        <v>76</v>
      </c>
      <c r="AR200" s="1" t="s">
        <v>76</v>
      </c>
      <c r="AS200" s="1" t="s">
        <v>76</v>
      </c>
      <c r="AT200" s="1"/>
      <c r="AU200" s="1" t="s">
        <v>81</v>
      </c>
      <c r="AV200" s="1" t="s">
        <v>80</v>
      </c>
      <c r="AW200" s="1" t="s">
        <v>80</v>
      </c>
      <c r="AX200" s="1" t="s">
        <v>80</v>
      </c>
      <c r="AY200" s="1" t="s">
        <v>80</v>
      </c>
      <c r="AZ200" s="1" t="s">
        <v>80</v>
      </c>
      <c r="BA200" s="1" t="s">
        <v>80</v>
      </c>
      <c r="BB200" s="1" t="s">
        <v>80</v>
      </c>
      <c r="BC200" s="1" t="s">
        <v>79</v>
      </c>
      <c r="BD200" s="1" t="s">
        <v>97</v>
      </c>
      <c r="BH200" s="1" t="s">
        <v>82</v>
      </c>
      <c r="BK200" s="1" t="s">
        <v>84</v>
      </c>
      <c r="BL200" s="1"/>
      <c r="BM200" s="1" t="s">
        <v>84</v>
      </c>
      <c r="BN200" s="1" t="s">
        <v>595</v>
      </c>
      <c r="BO200" s="1"/>
      <c r="BP200" s="1"/>
      <c r="BQ200" s="1">
        <v>1</v>
      </c>
      <c r="BR200" s="1"/>
      <c r="BS200" s="1">
        <v>2</v>
      </c>
      <c r="BT200" s="1"/>
      <c r="BU200" s="1" t="s">
        <v>87</v>
      </c>
      <c r="BV200" s="1" t="s">
        <v>87</v>
      </c>
      <c r="BW200" s="1" t="s">
        <v>87</v>
      </c>
      <c r="BX200" s="1" t="s">
        <v>87</v>
      </c>
      <c r="BY200" s="1" t="s">
        <v>87</v>
      </c>
      <c r="BZ200" s="1" t="s">
        <v>87</v>
      </c>
      <c r="CA200" s="1" t="s">
        <v>87</v>
      </c>
      <c r="CB200" s="1" t="s">
        <v>87</v>
      </c>
      <c r="CC200" s="1" t="s">
        <v>87</v>
      </c>
      <c r="CF200" s="1" t="s">
        <v>80</v>
      </c>
    </row>
    <row r="201" spans="1:84" ht="12.75" x14ac:dyDescent="0.35">
      <c r="A201" s="2">
        <v>43133.599430868053</v>
      </c>
      <c r="B201" s="1" t="s">
        <v>65</v>
      </c>
      <c r="C201" s="1"/>
      <c r="D201" s="1" t="s">
        <v>88</v>
      </c>
      <c r="E201" s="1"/>
      <c r="F201" s="1" t="s">
        <v>89</v>
      </c>
      <c r="G201" s="1"/>
      <c r="H201" s="1" t="s">
        <v>68</v>
      </c>
      <c r="I201" s="1"/>
      <c r="J201" s="1" t="s">
        <v>69</v>
      </c>
      <c r="K201" s="1"/>
      <c r="L201" s="1" t="s">
        <v>70</v>
      </c>
      <c r="M201" s="1"/>
      <c r="N201" s="1"/>
      <c r="O201" s="1" t="s">
        <v>91</v>
      </c>
      <c r="P201" s="1"/>
      <c r="Q201" s="1" t="s">
        <v>72</v>
      </c>
      <c r="R201" s="1" t="s">
        <v>72</v>
      </c>
      <c r="S201" s="1" t="s">
        <v>74</v>
      </c>
      <c r="T201" s="1" t="s">
        <v>72</v>
      </c>
      <c r="U201" s="1" t="s">
        <v>72</v>
      </c>
      <c r="V201" s="1" t="s">
        <v>74</v>
      </c>
      <c r="W201" s="1" t="s">
        <v>72</v>
      </c>
      <c r="X201" s="1" t="s">
        <v>72</v>
      </c>
      <c r="Y201" s="1" t="s">
        <v>72</v>
      </c>
      <c r="Z201" s="1" t="s">
        <v>72</v>
      </c>
      <c r="AA201" s="1" t="s">
        <v>74</v>
      </c>
      <c r="AB201" s="1" t="s">
        <v>74</v>
      </c>
      <c r="AC201" s="1" t="s">
        <v>74</v>
      </c>
      <c r="AD201" s="1" t="s">
        <v>72</v>
      </c>
      <c r="AE201" s="1" t="s">
        <v>74</v>
      </c>
      <c r="AF201" s="1" t="s">
        <v>74</v>
      </c>
      <c r="AJ201" s="1" t="s">
        <v>76</v>
      </c>
      <c r="AK201" s="1" t="s">
        <v>76</v>
      </c>
      <c r="AL201" s="1" t="s">
        <v>76</v>
      </c>
      <c r="AM201" s="1" t="s">
        <v>76</v>
      </c>
      <c r="AN201" s="1" t="s">
        <v>76</v>
      </c>
      <c r="AO201" s="1" t="s">
        <v>76</v>
      </c>
      <c r="AP201" s="1" t="s">
        <v>76</v>
      </c>
      <c r="AQ201" s="1" t="s">
        <v>76</v>
      </c>
      <c r="AR201" s="1" t="s">
        <v>76</v>
      </c>
      <c r="AS201" s="1" t="s">
        <v>107</v>
      </c>
      <c r="AT201" s="1"/>
      <c r="AU201" s="1" t="s">
        <v>97</v>
      </c>
      <c r="AV201" s="1" t="s">
        <v>97</v>
      </c>
      <c r="AW201" s="1" t="s">
        <v>97</v>
      </c>
      <c r="AX201" s="1" t="s">
        <v>97</v>
      </c>
      <c r="AY201" s="1" t="s">
        <v>97</v>
      </c>
      <c r="AZ201" s="1" t="s">
        <v>97</v>
      </c>
      <c r="BA201" s="1" t="s">
        <v>97</v>
      </c>
      <c r="BB201" s="1" t="s">
        <v>97</v>
      </c>
      <c r="BC201" s="1" t="s">
        <v>97</v>
      </c>
      <c r="BD201" s="1" t="s">
        <v>81</v>
      </c>
      <c r="BH201" s="1" t="s">
        <v>84</v>
      </c>
      <c r="BI201" s="1" t="s">
        <v>407</v>
      </c>
      <c r="BJ201" s="1"/>
      <c r="BK201" s="1" t="s">
        <v>84</v>
      </c>
      <c r="BL201" s="1"/>
      <c r="BM201" s="1" t="s">
        <v>97</v>
      </c>
      <c r="BU201" s="1" t="s">
        <v>81</v>
      </c>
      <c r="BV201" s="1" t="s">
        <v>81</v>
      </c>
      <c r="BW201" s="1" t="s">
        <v>80</v>
      </c>
      <c r="BX201" s="1" t="s">
        <v>81</v>
      </c>
      <c r="BY201" s="1" t="s">
        <v>87</v>
      </c>
      <c r="BZ201" s="1" t="s">
        <v>87</v>
      </c>
      <c r="CA201" s="1" t="s">
        <v>81</v>
      </c>
      <c r="CB201" s="1" t="s">
        <v>81</v>
      </c>
      <c r="CC201" s="1" t="s">
        <v>81</v>
      </c>
      <c r="CF201" s="1" t="s">
        <v>80</v>
      </c>
    </row>
    <row r="202" spans="1:84" ht="12.75" x14ac:dyDescent="0.35">
      <c r="A202" s="2">
        <v>43133.602183090276</v>
      </c>
      <c r="B202" s="1" t="s">
        <v>65</v>
      </c>
      <c r="C202" s="1"/>
      <c r="D202" s="1" t="s">
        <v>100</v>
      </c>
      <c r="E202" s="1"/>
      <c r="F202" s="1" t="s">
        <v>67</v>
      </c>
      <c r="G202" s="1"/>
      <c r="H202" s="1" t="s">
        <v>68</v>
      </c>
      <c r="I202" s="1"/>
      <c r="J202" s="1" t="s">
        <v>101</v>
      </c>
      <c r="K202" s="1"/>
      <c r="L202" s="1" t="s">
        <v>70</v>
      </c>
      <c r="M202" s="1"/>
      <c r="N202" s="1"/>
      <c r="O202" s="1" t="s">
        <v>91</v>
      </c>
      <c r="P202" s="1"/>
      <c r="Q202" s="1" t="s">
        <v>74</v>
      </c>
      <c r="R202" s="1" t="s">
        <v>72</v>
      </c>
      <c r="S202" s="1" t="s">
        <v>74</v>
      </c>
      <c r="T202" s="1" t="s">
        <v>72</v>
      </c>
      <c r="U202" s="1" t="s">
        <v>72</v>
      </c>
      <c r="V202" s="1" t="s">
        <v>72</v>
      </c>
      <c r="W202" s="1" t="s">
        <v>72</v>
      </c>
      <c r="X202" s="1" t="s">
        <v>73</v>
      </c>
      <c r="Y202" s="1" t="s">
        <v>72</v>
      </c>
      <c r="Z202" s="1" t="s">
        <v>73</v>
      </c>
      <c r="AA202" s="1" t="s">
        <v>74</v>
      </c>
      <c r="AB202" s="1" t="s">
        <v>74</v>
      </c>
      <c r="AC202" s="1" t="s">
        <v>74</v>
      </c>
      <c r="AD202" s="1" t="s">
        <v>72</v>
      </c>
      <c r="AE202" s="1" t="s">
        <v>74</v>
      </c>
      <c r="AF202" s="1" t="s">
        <v>72</v>
      </c>
      <c r="AJ202" s="1" t="s">
        <v>93</v>
      </c>
      <c r="AK202" s="1" t="s">
        <v>110</v>
      </c>
      <c r="AL202" s="1" t="s">
        <v>198</v>
      </c>
      <c r="AM202" s="1" t="s">
        <v>76</v>
      </c>
      <c r="AN202" s="1" t="s">
        <v>94</v>
      </c>
      <c r="AO202" s="1" t="s">
        <v>93</v>
      </c>
      <c r="AP202" s="1" t="s">
        <v>76</v>
      </c>
      <c r="AQ202" s="1" t="s">
        <v>142</v>
      </c>
      <c r="AR202" s="1" t="s">
        <v>76</v>
      </c>
      <c r="AS202" s="1" t="s">
        <v>76</v>
      </c>
      <c r="AT202" s="1"/>
      <c r="AU202" s="1" t="s">
        <v>78</v>
      </c>
      <c r="AV202" s="1" t="s">
        <v>81</v>
      </c>
      <c r="AW202" s="1" t="s">
        <v>78</v>
      </c>
      <c r="AX202" s="1" t="s">
        <v>78</v>
      </c>
      <c r="AY202" s="1" t="s">
        <v>78</v>
      </c>
      <c r="AZ202" s="1" t="s">
        <v>78</v>
      </c>
      <c r="BA202" s="1" t="s">
        <v>78</v>
      </c>
      <c r="BB202" s="1" t="s">
        <v>80</v>
      </c>
      <c r="BC202" s="1" t="s">
        <v>78</v>
      </c>
      <c r="BD202" s="1" t="s">
        <v>78</v>
      </c>
      <c r="BH202" s="1" t="s">
        <v>84</v>
      </c>
      <c r="BK202" s="1" t="s">
        <v>84</v>
      </c>
      <c r="BL202" s="1"/>
      <c r="BM202" s="1" t="s">
        <v>84</v>
      </c>
      <c r="BQ202" s="1">
        <v>1</v>
      </c>
      <c r="BR202" s="1"/>
      <c r="BS202" s="1">
        <v>1</v>
      </c>
      <c r="BT202" s="1"/>
      <c r="BU202" s="1" t="s">
        <v>87</v>
      </c>
      <c r="BV202" s="1" t="s">
        <v>81</v>
      </c>
      <c r="BW202" s="1" t="s">
        <v>81</v>
      </c>
      <c r="BX202" s="1" t="s">
        <v>81</v>
      </c>
      <c r="BY202" s="1" t="s">
        <v>87</v>
      </c>
      <c r="BZ202" s="1" t="s">
        <v>87</v>
      </c>
      <c r="CA202" s="1" t="s">
        <v>87</v>
      </c>
      <c r="CB202" s="1" t="s">
        <v>81</v>
      </c>
      <c r="CC202" s="1" t="s">
        <v>81</v>
      </c>
      <c r="CF202" s="1" t="s">
        <v>86</v>
      </c>
    </row>
    <row r="203" spans="1:84" ht="12.75" x14ac:dyDescent="0.35">
      <c r="A203" s="2">
        <v>43133.605108807868</v>
      </c>
      <c r="B203" s="1" t="s">
        <v>65</v>
      </c>
      <c r="C203" s="1"/>
      <c r="D203" s="1" t="s">
        <v>596</v>
      </c>
      <c r="E203" s="1"/>
      <c r="F203" s="1" t="s">
        <v>89</v>
      </c>
      <c r="G203" s="1"/>
      <c r="H203" s="1" t="s">
        <v>68</v>
      </c>
      <c r="I203" s="1"/>
      <c r="J203" s="1" t="s">
        <v>69</v>
      </c>
      <c r="K203" s="1"/>
      <c r="L203" s="1" t="s">
        <v>70</v>
      </c>
      <c r="M203" s="1"/>
      <c r="N203" s="1"/>
      <c r="O203" s="1" t="s">
        <v>91</v>
      </c>
      <c r="P203" s="1"/>
      <c r="Q203" s="1" t="s">
        <v>72</v>
      </c>
      <c r="R203" s="1" t="s">
        <v>73</v>
      </c>
      <c r="S203" s="1" t="s">
        <v>74</v>
      </c>
      <c r="T203" s="1" t="s">
        <v>74</v>
      </c>
      <c r="U203" s="1" t="s">
        <v>97</v>
      </c>
      <c r="V203" s="1" t="s">
        <v>72</v>
      </c>
      <c r="W203" s="1" t="s">
        <v>73</v>
      </c>
      <c r="X203" s="1" t="s">
        <v>72</v>
      </c>
      <c r="Y203" s="1" t="s">
        <v>74</v>
      </c>
      <c r="Z203" s="1" t="s">
        <v>73</v>
      </c>
      <c r="AA203" s="1" t="s">
        <v>73</v>
      </c>
      <c r="AB203" s="1" t="s">
        <v>74</v>
      </c>
      <c r="AC203" s="1" t="s">
        <v>74</v>
      </c>
      <c r="AD203" s="1" t="s">
        <v>72</v>
      </c>
      <c r="AE203" s="1" t="s">
        <v>74</v>
      </c>
      <c r="AF203" s="1" t="s">
        <v>74</v>
      </c>
      <c r="AJ203" s="1" t="s">
        <v>93</v>
      </c>
      <c r="AK203" s="1" t="s">
        <v>93</v>
      </c>
      <c r="AL203" s="1" t="s">
        <v>76</v>
      </c>
      <c r="AM203" s="1" t="s">
        <v>93</v>
      </c>
      <c r="AN203" s="1" t="s">
        <v>76</v>
      </c>
      <c r="AO203" s="1" t="s">
        <v>94</v>
      </c>
      <c r="AP203" s="1" t="s">
        <v>94</v>
      </c>
      <c r="AQ203" s="1" t="s">
        <v>93</v>
      </c>
      <c r="AR203" s="1" t="s">
        <v>93</v>
      </c>
      <c r="AS203" s="1" t="s">
        <v>107</v>
      </c>
      <c r="AT203" s="1"/>
      <c r="AU203" s="1" t="s">
        <v>78</v>
      </c>
      <c r="AV203" s="1" t="s">
        <v>78</v>
      </c>
      <c r="AW203" s="1" t="s">
        <v>78</v>
      </c>
      <c r="AX203" s="1" t="s">
        <v>78</v>
      </c>
      <c r="AY203" s="1" t="s">
        <v>81</v>
      </c>
      <c r="AZ203" s="1" t="s">
        <v>78</v>
      </c>
      <c r="BA203" s="1" t="s">
        <v>78</v>
      </c>
      <c r="BB203" s="1" t="s">
        <v>78</v>
      </c>
      <c r="BC203" s="1" t="s">
        <v>78</v>
      </c>
      <c r="BD203" s="1" t="s">
        <v>78</v>
      </c>
      <c r="BF203" s="1" t="s">
        <v>597</v>
      </c>
      <c r="BG203" s="1"/>
      <c r="BH203" s="1" t="s">
        <v>84</v>
      </c>
      <c r="BI203" s="1" t="s">
        <v>598</v>
      </c>
      <c r="BJ203" s="1"/>
      <c r="BK203" s="1" t="s">
        <v>84</v>
      </c>
      <c r="BL203" s="1"/>
      <c r="BM203" s="1" t="s">
        <v>82</v>
      </c>
      <c r="BN203" s="1" t="s">
        <v>599</v>
      </c>
      <c r="BO203" s="1"/>
      <c r="BP203" s="1"/>
      <c r="BQ203" s="1">
        <v>0</v>
      </c>
      <c r="BR203" s="1"/>
      <c r="BS203" s="1">
        <v>0</v>
      </c>
      <c r="BT203" s="1"/>
      <c r="BU203" s="1" t="s">
        <v>87</v>
      </c>
      <c r="BV203" s="1" t="s">
        <v>87</v>
      </c>
      <c r="BW203" s="1" t="s">
        <v>87</v>
      </c>
      <c r="BX203" s="1" t="s">
        <v>87</v>
      </c>
      <c r="BY203" s="1" t="s">
        <v>87</v>
      </c>
      <c r="BZ203" s="1" t="s">
        <v>87</v>
      </c>
      <c r="CA203" s="1" t="s">
        <v>87</v>
      </c>
      <c r="CB203" s="1" t="s">
        <v>81</v>
      </c>
      <c r="CC203" s="1" t="s">
        <v>86</v>
      </c>
      <c r="CD203" s="1" t="s">
        <v>600</v>
      </c>
      <c r="CE203" s="1"/>
      <c r="CF203" s="1" t="s">
        <v>86</v>
      </c>
    </row>
    <row r="204" spans="1:84" ht="12.75" x14ac:dyDescent="0.35">
      <c r="A204" s="2">
        <v>43133.613168912038</v>
      </c>
      <c r="B204" s="1" t="s">
        <v>65</v>
      </c>
      <c r="C204" s="1"/>
      <c r="D204" s="1" t="s">
        <v>66</v>
      </c>
      <c r="E204" s="1"/>
      <c r="F204" s="1" t="s">
        <v>473</v>
      </c>
      <c r="G204" s="1"/>
      <c r="H204" s="1" t="s">
        <v>601</v>
      </c>
      <c r="I204" s="1"/>
      <c r="J204" s="1" t="s">
        <v>101</v>
      </c>
      <c r="K204" s="1"/>
      <c r="L204" s="1" t="s">
        <v>77</v>
      </c>
      <c r="M204" s="1"/>
      <c r="N204" s="1"/>
      <c r="O204" s="1" t="s">
        <v>124</v>
      </c>
      <c r="P204" s="1"/>
      <c r="Q204" s="1" t="s">
        <v>72</v>
      </c>
      <c r="R204" s="1" t="s">
        <v>73</v>
      </c>
      <c r="S204" s="1" t="s">
        <v>74</v>
      </c>
      <c r="T204" s="1" t="s">
        <v>74</v>
      </c>
      <c r="U204" s="1" t="s">
        <v>74</v>
      </c>
      <c r="V204" s="1" t="s">
        <v>74</v>
      </c>
      <c r="W204" s="1" t="s">
        <v>73</v>
      </c>
      <c r="X204" s="1" t="s">
        <v>73</v>
      </c>
      <c r="Y204" s="1" t="s">
        <v>73</v>
      </c>
      <c r="Z204" s="1" t="s">
        <v>73</v>
      </c>
      <c r="AA204" s="1" t="s">
        <v>73</v>
      </c>
      <c r="AB204" s="1" t="s">
        <v>74</v>
      </c>
      <c r="AD204" s="1" t="s">
        <v>74</v>
      </c>
      <c r="AF204" s="1" t="s">
        <v>74</v>
      </c>
      <c r="AJ204" s="1" t="s">
        <v>142</v>
      </c>
      <c r="AK204" s="1" t="s">
        <v>77</v>
      </c>
      <c r="AL204" s="1" t="s">
        <v>76</v>
      </c>
      <c r="AM204" s="1" t="s">
        <v>76</v>
      </c>
      <c r="AN204" s="1" t="s">
        <v>76</v>
      </c>
      <c r="AO204" s="1" t="s">
        <v>94</v>
      </c>
      <c r="AQ204" s="1" t="s">
        <v>76</v>
      </c>
      <c r="AR204" s="1" t="s">
        <v>94</v>
      </c>
      <c r="AS204" s="1" t="s">
        <v>94</v>
      </c>
      <c r="AT204" s="1"/>
      <c r="BH204" s="1" t="s">
        <v>84</v>
      </c>
      <c r="BK204" s="1" t="s">
        <v>84</v>
      </c>
      <c r="BL204" s="1"/>
      <c r="BM204" s="1" t="s">
        <v>82</v>
      </c>
      <c r="BQ204" s="1">
        <v>1</v>
      </c>
      <c r="BR204" s="1"/>
      <c r="BS204" s="1">
        <v>2</v>
      </c>
      <c r="BT204" s="1"/>
      <c r="BU204" s="1" t="s">
        <v>81</v>
      </c>
      <c r="BV204" s="1" t="s">
        <v>81</v>
      </c>
      <c r="BW204" s="1" t="s">
        <v>81</v>
      </c>
      <c r="BX204" s="1" t="s">
        <v>81</v>
      </c>
      <c r="BY204" s="1" t="s">
        <v>87</v>
      </c>
      <c r="BZ204" s="1" t="s">
        <v>87</v>
      </c>
      <c r="CA204" s="1" t="s">
        <v>87</v>
      </c>
      <c r="CB204" s="1" t="s">
        <v>87</v>
      </c>
      <c r="CC204" s="1" t="s">
        <v>87</v>
      </c>
      <c r="CF204" s="1" t="s">
        <v>79</v>
      </c>
    </row>
    <row r="205" spans="1:84" ht="12.75" x14ac:dyDescent="0.35">
      <c r="A205" s="2">
        <v>43133.618429814815</v>
      </c>
      <c r="B205" s="1" t="s">
        <v>65</v>
      </c>
      <c r="C205" s="1"/>
      <c r="D205" s="1" t="s">
        <v>66</v>
      </c>
      <c r="E205" s="1"/>
      <c r="F205" s="1" t="s">
        <v>67</v>
      </c>
      <c r="G205" s="1"/>
      <c r="H205" s="1" t="s">
        <v>68</v>
      </c>
      <c r="I205" s="1"/>
      <c r="J205" s="1" t="s">
        <v>69</v>
      </c>
      <c r="K205" s="1"/>
      <c r="L205" s="1" t="s">
        <v>70</v>
      </c>
      <c r="M205" s="1"/>
      <c r="N205" s="1"/>
      <c r="O205" s="1" t="s">
        <v>71</v>
      </c>
      <c r="P205" s="1"/>
      <c r="Q205" s="1" t="s">
        <v>72</v>
      </c>
      <c r="R205" s="1" t="s">
        <v>74</v>
      </c>
      <c r="S205" s="1" t="s">
        <v>72</v>
      </c>
      <c r="T205" s="1" t="s">
        <v>72</v>
      </c>
      <c r="U205" s="1" t="s">
        <v>72</v>
      </c>
      <c r="V205" s="1" t="s">
        <v>74</v>
      </c>
      <c r="W205" s="1" t="s">
        <v>73</v>
      </c>
      <c r="X205" s="1" t="s">
        <v>73</v>
      </c>
      <c r="Y205" s="1" t="s">
        <v>73</v>
      </c>
      <c r="Z205" s="1" t="s">
        <v>72</v>
      </c>
      <c r="AA205" s="1" t="s">
        <v>73</v>
      </c>
      <c r="AB205" s="1" t="s">
        <v>74</v>
      </c>
      <c r="AC205" s="1" t="s">
        <v>72</v>
      </c>
      <c r="AD205" s="1" t="s">
        <v>72</v>
      </c>
      <c r="AE205" s="1" t="s">
        <v>72</v>
      </c>
      <c r="AF205" s="1" t="s">
        <v>72</v>
      </c>
      <c r="AJ205" s="1" t="s">
        <v>198</v>
      </c>
      <c r="AK205" s="1" t="s">
        <v>93</v>
      </c>
      <c r="AL205" s="1" t="s">
        <v>93</v>
      </c>
      <c r="AM205" s="1" t="s">
        <v>93</v>
      </c>
      <c r="AN205" s="1" t="s">
        <v>93</v>
      </c>
      <c r="AO205" s="1" t="s">
        <v>76</v>
      </c>
      <c r="AP205" s="1" t="s">
        <v>93</v>
      </c>
      <c r="AQ205" s="1" t="s">
        <v>76</v>
      </c>
      <c r="AR205" s="1" t="s">
        <v>102</v>
      </c>
      <c r="AS205" s="1" t="s">
        <v>142</v>
      </c>
      <c r="AT205" s="1"/>
      <c r="AU205" s="1" t="s">
        <v>80</v>
      </c>
      <c r="AV205" s="1" t="s">
        <v>79</v>
      </c>
      <c r="AW205" s="1" t="s">
        <v>80</v>
      </c>
      <c r="AX205" s="1" t="s">
        <v>81</v>
      </c>
      <c r="AY205" s="1" t="s">
        <v>86</v>
      </c>
      <c r="AZ205" s="1" t="s">
        <v>81</v>
      </c>
      <c r="BA205" s="1" t="s">
        <v>80</v>
      </c>
      <c r="BB205" s="1" t="s">
        <v>81</v>
      </c>
      <c r="BC205" s="1" t="s">
        <v>81</v>
      </c>
      <c r="BD205" s="1" t="s">
        <v>81</v>
      </c>
      <c r="BH205" s="1" t="s">
        <v>84</v>
      </c>
      <c r="BI205" s="1" t="s">
        <v>602</v>
      </c>
      <c r="BJ205" s="1"/>
      <c r="BK205" s="1" t="s">
        <v>84</v>
      </c>
      <c r="BL205" s="1"/>
      <c r="BM205" s="1" t="s">
        <v>82</v>
      </c>
      <c r="BQ205" s="1">
        <v>1</v>
      </c>
      <c r="BR205" s="1"/>
      <c r="BS205" s="1">
        <v>1</v>
      </c>
      <c r="BT205" s="1"/>
      <c r="BU205" s="1" t="s">
        <v>87</v>
      </c>
      <c r="BV205" s="1" t="s">
        <v>81</v>
      </c>
      <c r="BW205" s="1" t="s">
        <v>81</v>
      </c>
      <c r="BX205" s="1" t="s">
        <v>87</v>
      </c>
      <c r="BY205" s="1" t="s">
        <v>87</v>
      </c>
      <c r="BZ205" s="1" t="s">
        <v>87</v>
      </c>
      <c r="CA205" s="1" t="s">
        <v>87</v>
      </c>
      <c r="CB205" s="1" t="s">
        <v>81</v>
      </c>
      <c r="CC205" s="1" t="s">
        <v>81</v>
      </c>
      <c r="CD205" s="1" t="s">
        <v>603</v>
      </c>
      <c r="CE205" s="1"/>
      <c r="CF205" s="1" t="s">
        <v>79</v>
      </c>
    </row>
    <row r="206" spans="1:84" ht="12.75" x14ac:dyDescent="0.35">
      <c r="A206" s="2">
        <v>43133.630366238431</v>
      </c>
      <c r="B206" s="1" t="s">
        <v>65</v>
      </c>
      <c r="C206" s="1"/>
      <c r="D206" s="1" t="s">
        <v>117</v>
      </c>
      <c r="E206" s="1"/>
      <c r="F206" s="1" t="s">
        <v>89</v>
      </c>
      <c r="G206" s="1"/>
      <c r="H206" s="1" t="s">
        <v>68</v>
      </c>
      <c r="I206" s="1"/>
      <c r="J206" s="1" t="s">
        <v>69</v>
      </c>
      <c r="K206" s="1"/>
      <c r="L206" s="1" t="s">
        <v>117</v>
      </c>
      <c r="M206" s="1"/>
      <c r="N206" s="1"/>
      <c r="O206" s="1" t="s">
        <v>124</v>
      </c>
      <c r="P206" s="1"/>
      <c r="Q206" s="1" t="s">
        <v>73</v>
      </c>
      <c r="R206" s="1" t="s">
        <v>73</v>
      </c>
      <c r="S206" s="1" t="s">
        <v>74</v>
      </c>
      <c r="T206" s="1" t="s">
        <v>72</v>
      </c>
      <c r="U206" s="1" t="s">
        <v>97</v>
      </c>
      <c r="V206" s="1" t="s">
        <v>72</v>
      </c>
      <c r="W206" s="1" t="s">
        <v>72</v>
      </c>
      <c r="X206" s="1" t="s">
        <v>72</v>
      </c>
      <c r="Y206" s="1" t="s">
        <v>73</v>
      </c>
      <c r="Z206" s="1" t="s">
        <v>73</v>
      </c>
      <c r="AA206" s="1" t="s">
        <v>74</v>
      </c>
      <c r="AB206" s="1" t="s">
        <v>74</v>
      </c>
      <c r="AC206" s="1" t="s">
        <v>74</v>
      </c>
      <c r="AD206" s="1" t="s">
        <v>73</v>
      </c>
      <c r="AE206" s="1" t="s">
        <v>74</v>
      </c>
      <c r="AF206" s="1" t="s">
        <v>72</v>
      </c>
      <c r="AJ206" s="1" t="s">
        <v>76</v>
      </c>
      <c r="AK206" s="1" t="s">
        <v>117</v>
      </c>
      <c r="AL206" s="1" t="s">
        <v>117</v>
      </c>
      <c r="AM206" s="1" t="s">
        <v>76</v>
      </c>
      <c r="AN206" s="1" t="s">
        <v>117</v>
      </c>
      <c r="AO206" s="1" t="s">
        <v>117</v>
      </c>
      <c r="AP206" s="1" t="s">
        <v>117</v>
      </c>
      <c r="AQ206" s="1" t="s">
        <v>76</v>
      </c>
      <c r="AR206" s="1" t="s">
        <v>76</v>
      </c>
      <c r="AS206" s="1" t="s">
        <v>117</v>
      </c>
      <c r="AT206" s="1"/>
      <c r="AU206" s="1" t="s">
        <v>81</v>
      </c>
      <c r="AV206" s="1" t="s">
        <v>81</v>
      </c>
      <c r="AW206" s="1" t="s">
        <v>81</v>
      </c>
      <c r="AX206" s="1" t="s">
        <v>81</v>
      </c>
      <c r="AY206" s="1" t="s">
        <v>81</v>
      </c>
      <c r="AZ206" s="1" t="s">
        <v>81</v>
      </c>
      <c r="BA206" s="1" t="s">
        <v>81</v>
      </c>
      <c r="BB206" s="1" t="s">
        <v>81</v>
      </c>
      <c r="BC206" s="1" t="s">
        <v>81</v>
      </c>
      <c r="BD206" s="1" t="s">
        <v>81</v>
      </c>
      <c r="BH206" s="1" t="s">
        <v>84</v>
      </c>
      <c r="BK206" s="1" t="s">
        <v>97</v>
      </c>
      <c r="BL206" s="1"/>
      <c r="BM206" s="1" t="s">
        <v>82</v>
      </c>
      <c r="BU206" s="1" t="s">
        <v>81</v>
      </c>
      <c r="BV206" s="1" t="s">
        <v>81</v>
      </c>
      <c r="BW206" s="1" t="s">
        <v>80</v>
      </c>
      <c r="BX206" s="1" t="s">
        <v>81</v>
      </c>
      <c r="BY206" s="1" t="s">
        <v>81</v>
      </c>
      <c r="BZ206" s="1" t="s">
        <v>81</v>
      </c>
      <c r="CA206" s="1" t="s">
        <v>81</v>
      </c>
      <c r="CB206" s="1" t="s">
        <v>81</v>
      </c>
      <c r="CC206" s="1" t="s">
        <v>81</v>
      </c>
      <c r="CF206" s="1" t="s">
        <v>80</v>
      </c>
    </row>
    <row r="207" spans="1:84" ht="12.75" x14ac:dyDescent="0.35">
      <c r="A207" s="2">
        <v>43133.644015659724</v>
      </c>
      <c r="B207" s="1" t="s">
        <v>65</v>
      </c>
      <c r="C207" s="1"/>
      <c r="D207" s="1" t="s">
        <v>100</v>
      </c>
      <c r="E207" s="1"/>
      <c r="F207" s="1" t="s">
        <v>67</v>
      </c>
      <c r="G207" s="1"/>
      <c r="H207" s="1" t="s">
        <v>68</v>
      </c>
      <c r="I207" s="1"/>
      <c r="J207" s="1" t="s">
        <v>101</v>
      </c>
      <c r="K207" s="1"/>
      <c r="L207" s="1" t="s">
        <v>77</v>
      </c>
      <c r="M207" s="1"/>
      <c r="N207" s="1"/>
      <c r="O207" s="1" t="s">
        <v>71</v>
      </c>
      <c r="P207" s="1"/>
      <c r="Q207" s="1" t="s">
        <v>72</v>
      </c>
      <c r="R207" s="1" t="s">
        <v>72</v>
      </c>
      <c r="S207" s="1" t="s">
        <v>72</v>
      </c>
      <c r="T207" s="1" t="s">
        <v>72</v>
      </c>
      <c r="U207" s="1" t="s">
        <v>73</v>
      </c>
      <c r="V207" s="1" t="s">
        <v>73</v>
      </c>
      <c r="W207" s="1" t="s">
        <v>73</v>
      </c>
      <c r="X207" s="1" t="s">
        <v>73</v>
      </c>
      <c r="Y207" s="1" t="s">
        <v>73</v>
      </c>
      <c r="Z207" s="1" t="s">
        <v>72</v>
      </c>
      <c r="AA207" s="1" t="s">
        <v>73</v>
      </c>
      <c r="AB207" s="1" t="s">
        <v>72</v>
      </c>
      <c r="AC207" s="1" t="s">
        <v>72</v>
      </c>
      <c r="AD207" s="1" t="s">
        <v>73</v>
      </c>
      <c r="AE207" s="1" t="s">
        <v>72</v>
      </c>
      <c r="AF207" s="1" t="s">
        <v>72</v>
      </c>
      <c r="AJ207" s="1" t="s">
        <v>93</v>
      </c>
      <c r="AK207" s="1" t="s">
        <v>76</v>
      </c>
      <c r="AL207" s="1" t="s">
        <v>76</v>
      </c>
      <c r="AM207" s="1" t="s">
        <v>76</v>
      </c>
      <c r="AN207" s="1" t="s">
        <v>93</v>
      </c>
      <c r="AO207" s="1" t="s">
        <v>93</v>
      </c>
      <c r="AP207" s="1" t="s">
        <v>76</v>
      </c>
      <c r="AQ207" s="1" t="s">
        <v>76</v>
      </c>
      <c r="AR207" s="1" t="s">
        <v>102</v>
      </c>
      <c r="AS207" s="1" t="s">
        <v>76</v>
      </c>
      <c r="AT207" s="1"/>
      <c r="AU207" s="1" t="s">
        <v>78</v>
      </c>
      <c r="AV207" s="1" t="s">
        <v>80</v>
      </c>
      <c r="AW207" s="1" t="s">
        <v>78</v>
      </c>
      <c r="AX207" s="1" t="s">
        <v>81</v>
      </c>
      <c r="AY207" s="1" t="s">
        <v>78</v>
      </c>
      <c r="AZ207" s="1" t="s">
        <v>78</v>
      </c>
      <c r="BA207" s="1" t="s">
        <v>97</v>
      </c>
      <c r="BB207" s="1" t="s">
        <v>97</v>
      </c>
      <c r="BC207" s="1" t="s">
        <v>81</v>
      </c>
      <c r="BD207" s="1" t="s">
        <v>81</v>
      </c>
      <c r="BE207" s="1" t="s">
        <v>604</v>
      </c>
      <c r="BH207" s="1" t="s">
        <v>97</v>
      </c>
      <c r="BK207" s="1" t="s">
        <v>84</v>
      </c>
      <c r="BL207" s="1"/>
      <c r="BM207" s="1" t="s">
        <v>82</v>
      </c>
      <c r="BQ207" s="1">
        <v>1</v>
      </c>
      <c r="BR207" s="1"/>
      <c r="BS207" s="1">
        <v>1</v>
      </c>
      <c r="BT207" s="1"/>
      <c r="BU207" s="1" t="s">
        <v>87</v>
      </c>
      <c r="BV207" s="1" t="s">
        <v>97</v>
      </c>
      <c r="BW207" s="1" t="s">
        <v>97</v>
      </c>
      <c r="BX207" s="1" t="s">
        <v>97</v>
      </c>
      <c r="BY207" s="1" t="s">
        <v>87</v>
      </c>
      <c r="BZ207" s="1" t="s">
        <v>87</v>
      </c>
      <c r="CA207" s="1" t="s">
        <v>81</v>
      </c>
      <c r="CB207" s="1" t="s">
        <v>81</v>
      </c>
      <c r="CC207" s="1" t="s">
        <v>81</v>
      </c>
      <c r="CF207" s="1" t="s">
        <v>81</v>
      </c>
    </row>
    <row r="208" spans="1:84" ht="12.75" x14ac:dyDescent="0.35">
      <c r="A208" s="2">
        <v>43133.64628429398</v>
      </c>
      <c r="B208" s="1" t="s">
        <v>65</v>
      </c>
      <c r="C208" s="1"/>
      <c r="D208" s="1" t="s">
        <v>88</v>
      </c>
      <c r="E208" s="1"/>
      <c r="H208" s="1" t="s">
        <v>68</v>
      </c>
      <c r="I208" s="1"/>
      <c r="J208" s="1" t="s">
        <v>101</v>
      </c>
      <c r="K208" s="1"/>
      <c r="L208" s="1" t="s">
        <v>240</v>
      </c>
      <c r="M208" s="1"/>
      <c r="N208" s="1"/>
      <c r="O208" s="1" t="s">
        <v>91</v>
      </c>
      <c r="P208" s="1"/>
      <c r="Q208" s="1" t="s">
        <v>74</v>
      </c>
      <c r="R208" s="1" t="s">
        <v>72</v>
      </c>
      <c r="S208" s="1" t="s">
        <v>74</v>
      </c>
      <c r="T208" s="1" t="s">
        <v>74</v>
      </c>
      <c r="U208" s="1" t="s">
        <v>97</v>
      </c>
      <c r="V208" s="1" t="s">
        <v>72</v>
      </c>
      <c r="W208" s="1" t="s">
        <v>74</v>
      </c>
      <c r="X208" s="1" t="s">
        <v>72</v>
      </c>
      <c r="Y208" s="1" t="s">
        <v>73</v>
      </c>
      <c r="Z208" s="1" t="s">
        <v>73</v>
      </c>
      <c r="AA208" s="1" t="s">
        <v>72</v>
      </c>
      <c r="AB208" s="1" t="s">
        <v>74</v>
      </c>
      <c r="AC208" s="1" t="s">
        <v>97</v>
      </c>
      <c r="AD208" s="1" t="s">
        <v>72</v>
      </c>
      <c r="AE208" s="1" t="s">
        <v>97</v>
      </c>
      <c r="AF208" s="1" t="s">
        <v>74</v>
      </c>
      <c r="AJ208" s="1" t="s">
        <v>102</v>
      </c>
      <c r="AK208" s="1" t="s">
        <v>102</v>
      </c>
      <c r="AL208" s="1" t="s">
        <v>102</v>
      </c>
      <c r="AM208" s="1" t="s">
        <v>102</v>
      </c>
      <c r="AN208" s="1" t="s">
        <v>102</v>
      </c>
      <c r="AO208" s="1" t="s">
        <v>93</v>
      </c>
      <c r="AP208" s="1" t="s">
        <v>93</v>
      </c>
      <c r="AQ208" s="1" t="s">
        <v>93</v>
      </c>
      <c r="AR208" s="1" t="s">
        <v>102</v>
      </c>
      <c r="AS208" s="1" t="s">
        <v>102</v>
      </c>
      <c r="AT208" s="1"/>
      <c r="AU208" s="1" t="s">
        <v>78</v>
      </c>
      <c r="AV208" s="1" t="s">
        <v>78</v>
      </c>
      <c r="AW208" s="1" t="s">
        <v>86</v>
      </c>
      <c r="AX208" s="1" t="s">
        <v>78</v>
      </c>
      <c r="AY208" s="1" t="s">
        <v>78</v>
      </c>
      <c r="AZ208" s="1" t="s">
        <v>78</v>
      </c>
      <c r="BA208" s="1" t="s">
        <v>78</v>
      </c>
      <c r="BB208" s="1" t="s">
        <v>80</v>
      </c>
      <c r="BC208" s="1" t="s">
        <v>78</v>
      </c>
      <c r="BD208" s="1" t="s">
        <v>78</v>
      </c>
      <c r="BE208" s="1" t="s">
        <v>605</v>
      </c>
      <c r="BF208" s="1" t="s">
        <v>606</v>
      </c>
      <c r="BG208" s="1"/>
      <c r="BH208" s="1" t="s">
        <v>84</v>
      </c>
      <c r="BI208" s="1" t="s">
        <v>607</v>
      </c>
      <c r="BJ208" s="1"/>
      <c r="BK208" s="1" t="s">
        <v>84</v>
      </c>
      <c r="BL208" s="1"/>
      <c r="BM208" s="1" t="s">
        <v>82</v>
      </c>
      <c r="BN208" s="1" t="s">
        <v>608</v>
      </c>
      <c r="BO208" s="1"/>
      <c r="BP208" s="1"/>
      <c r="BQ208" s="1">
        <v>1</v>
      </c>
      <c r="BR208" s="1"/>
      <c r="BS208" s="1">
        <v>2</v>
      </c>
      <c r="BT208" s="1"/>
      <c r="BU208" s="1" t="s">
        <v>87</v>
      </c>
      <c r="BV208" s="1" t="s">
        <v>81</v>
      </c>
      <c r="BW208" s="1" t="s">
        <v>80</v>
      </c>
      <c r="BX208" s="1" t="s">
        <v>80</v>
      </c>
      <c r="BY208" s="1" t="s">
        <v>87</v>
      </c>
      <c r="BZ208" s="1" t="s">
        <v>87</v>
      </c>
      <c r="CA208" s="1" t="s">
        <v>87</v>
      </c>
      <c r="CB208" s="1" t="s">
        <v>80</v>
      </c>
      <c r="CC208" s="1" t="s">
        <v>80</v>
      </c>
      <c r="CD208" s="1" t="s">
        <v>609</v>
      </c>
      <c r="CE208" s="1"/>
      <c r="CF208" s="1" t="s">
        <v>86</v>
      </c>
    </row>
    <row r="209" spans="1:84" ht="12.75" x14ac:dyDescent="0.35">
      <c r="A209" s="2">
        <v>43133.652503344907</v>
      </c>
      <c r="B209" s="1" t="s">
        <v>65</v>
      </c>
      <c r="C209" s="1"/>
      <c r="D209" s="1" t="s">
        <v>100</v>
      </c>
      <c r="E209" s="1"/>
      <c r="F209" s="1" t="s">
        <v>67</v>
      </c>
      <c r="G209" s="1"/>
      <c r="H209" s="1" t="s">
        <v>68</v>
      </c>
      <c r="I209" s="1"/>
      <c r="J209" s="1" t="s">
        <v>69</v>
      </c>
      <c r="K209" s="1"/>
      <c r="L209" s="1" t="s">
        <v>77</v>
      </c>
      <c r="M209" s="1"/>
      <c r="N209" s="1"/>
      <c r="O209" s="1" t="s">
        <v>124</v>
      </c>
      <c r="P209" s="1"/>
      <c r="Q209" s="1" t="s">
        <v>74</v>
      </c>
      <c r="R209" s="1" t="s">
        <v>73</v>
      </c>
      <c r="S209" s="1" t="s">
        <v>74</v>
      </c>
      <c r="T209" s="1" t="s">
        <v>97</v>
      </c>
      <c r="U209" s="1" t="s">
        <v>97</v>
      </c>
      <c r="V209" s="1" t="s">
        <v>72</v>
      </c>
      <c r="W209" s="1" t="s">
        <v>73</v>
      </c>
      <c r="X209" s="1" t="s">
        <v>73</v>
      </c>
      <c r="Y209" s="1" t="s">
        <v>97</v>
      </c>
      <c r="Z209" s="1" t="s">
        <v>97</v>
      </c>
      <c r="AA209" s="1" t="s">
        <v>97</v>
      </c>
      <c r="AB209" s="1" t="s">
        <v>73</v>
      </c>
      <c r="AC209" s="1" t="s">
        <v>72</v>
      </c>
      <c r="AD209" s="1" t="s">
        <v>73</v>
      </c>
      <c r="AE209" s="1" t="s">
        <v>97</v>
      </c>
      <c r="AF209" s="1" t="s">
        <v>72</v>
      </c>
      <c r="AG209" s="1" t="s">
        <v>97</v>
      </c>
      <c r="AJ209" s="1" t="s">
        <v>76</v>
      </c>
      <c r="AK209" s="1" t="s">
        <v>76</v>
      </c>
      <c r="AL209" s="1" t="s">
        <v>76</v>
      </c>
      <c r="AM209" s="1" t="s">
        <v>76</v>
      </c>
      <c r="AN209" s="1" t="s">
        <v>76</v>
      </c>
      <c r="AO209" s="1" t="s">
        <v>76</v>
      </c>
      <c r="AP209" s="1" t="s">
        <v>76</v>
      </c>
      <c r="AQ209" s="1" t="s">
        <v>76</v>
      </c>
      <c r="AR209" s="1" t="s">
        <v>76</v>
      </c>
      <c r="AS209" s="1" t="s">
        <v>76</v>
      </c>
      <c r="AT209" s="1"/>
      <c r="AU209" s="1" t="s">
        <v>86</v>
      </c>
      <c r="AV209" s="1" t="s">
        <v>78</v>
      </c>
      <c r="AW209" s="1" t="s">
        <v>86</v>
      </c>
      <c r="AX209" s="1" t="s">
        <v>86</v>
      </c>
      <c r="AY209" s="1" t="s">
        <v>81</v>
      </c>
      <c r="AZ209" s="1" t="s">
        <v>81</v>
      </c>
      <c r="BA209" s="1" t="s">
        <v>80</v>
      </c>
      <c r="BB209" s="1" t="s">
        <v>81</v>
      </c>
      <c r="BC209" s="1" t="s">
        <v>80</v>
      </c>
      <c r="BD209" s="1" t="s">
        <v>80</v>
      </c>
      <c r="BH209" s="1" t="s">
        <v>84</v>
      </c>
      <c r="BI209" s="1" t="s">
        <v>610</v>
      </c>
      <c r="BJ209" s="1"/>
      <c r="BK209" s="1" t="s">
        <v>84</v>
      </c>
      <c r="BL209" s="1"/>
      <c r="BM209" s="1" t="s">
        <v>84</v>
      </c>
      <c r="BN209" s="1" t="s">
        <v>611</v>
      </c>
      <c r="BO209" s="1"/>
      <c r="BP209" s="1"/>
      <c r="BQ209" s="1">
        <v>1</v>
      </c>
      <c r="BR209" s="1"/>
      <c r="BS209" s="1">
        <v>1</v>
      </c>
      <c r="BT209" s="1"/>
      <c r="BU209" s="1" t="s">
        <v>87</v>
      </c>
      <c r="BV209" s="1" t="s">
        <v>87</v>
      </c>
      <c r="BW209" s="1" t="s">
        <v>87</v>
      </c>
      <c r="BX209" s="1" t="s">
        <v>87</v>
      </c>
      <c r="BY209" s="1" t="s">
        <v>87</v>
      </c>
      <c r="BZ209" s="1" t="s">
        <v>87</v>
      </c>
      <c r="CA209" s="1" t="s">
        <v>87</v>
      </c>
      <c r="CB209" s="1" t="s">
        <v>87</v>
      </c>
      <c r="CC209" s="1" t="s">
        <v>87</v>
      </c>
      <c r="CF209" s="1" t="s">
        <v>86</v>
      </c>
    </row>
    <row r="210" spans="1:84" ht="12.75" x14ac:dyDescent="0.35">
      <c r="A210" s="2">
        <v>43133.659484999996</v>
      </c>
      <c r="B210" s="1" t="s">
        <v>65</v>
      </c>
      <c r="C210" s="1"/>
      <c r="D210" s="1" t="s">
        <v>100</v>
      </c>
      <c r="E210" s="1"/>
      <c r="F210" s="1" t="s">
        <v>67</v>
      </c>
      <c r="G210" s="1"/>
      <c r="H210" s="1" t="s">
        <v>68</v>
      </c>
      <c r="I210" s="1"/>
      <c r="J210" s="1" t="s">
        <v>69</v>
      </c>
      <c r="K210" s="1"/>
      <c r="L210" s="1" t="s">
        <v>77</v>
      </c>
      <c r="M210" s="1"/>
      <c r="N210" s="1"/>
      <c r="O210" s="1" t="s">
        <v>71</v>
      </c>
      <c r="P210" s="1"/>
      <c r="Q210" s="1" t="s">
        <v>74</v>
      </c>
      <c r="R210" s="1" t="s">
        <v>72</v>
      </c>
      <c r="S210" s="1" t="s">
        <v>72</v>
      </c>
      <c r="T210" s="1" t="s">
        <v>72</v>
      </c>
      <c r="U210" s="1" t="s">
        <v>72</v>
      </c>
      <c r="V210" s="1" t="s">
        <v>72</v>
      </c>
      <c r="W210" s="1" t="s">
        <v>72</v>
      </c>
      <c r="X210" s="1" t="s">
        <v>73</v>
      </c>
      <c r="Y210" s="1" t="s">
        <v>73</v>
      </c>
      <c r="Z210" s="1" t="s">
        <v>72</v>
      </c>
      <c r="AA210" s="1" t="s">
        <v>72</v>
      </c>
      <c r="AB210" s="1" t="s">
        <v>72</v>
      </c>
      <c r="AC210" s="1" t="s">
        <v>74</v>
      </c>
      <c r="AD210" s="1" t="s">
        <v>72</v>
      </c>
      <c r="AE210" s="1" t="s">
        <v>74</v>
      </c>
      <c r="AF210" s="1" t="s">
        <v>73</v>
      </c>
      <c r="AJ210" s="1" t="s">
        <v>93</v>
      </c>
      <c r="AK210" s="1" t="s">
        <v>102</v>
      </c>
      <c r="AL210" s="1" t="s">
        <v>93</v>
      </c>
      <c r="AM210" s="1" t="s">
        <v>93</v>
      </c>
      <c r="AN210" s="1" t="s">
        <v>93</v>
      </c>
      <c r="AO210" s="1" t="s">
        <v>93</v>
      </c>
      <c r="AP210" s="1" t="s">
        <v>93</v>
      </c>
      <c r="AQ210" s="1" t="s">
        <v>76</v>
      </c>
      <c r="AR210" s="1" t="s">
        <v>102</v>
      </c>
      <c r="AS210" s="1" t="s">
        <v>94</v>
      </c>
      <c r="AT210" s="1"/>
      <c r="AU210" s="1" t="s">
        <v>78</v>
      </c>
      <c r="AV210" s="1" t="s">
        <v>86</v>
      </c>
      <c r="AW210" s="1" t="s">
        <v>81</v>
      </c>
      <c r="AX210" s="1" t="s">
        <v>81</v>
      </c>
      <c r="AY210" s="1" t="s">
        <v>80</v>
      </c>
      <c r="AZ210" s="1" t="s">
        <v>80</v>
      </c>
      <c r="BA210" s="1" t="s">
        <v>81</v>
      </c>
      <c r="BB210" s="1" t="s">
        <v>81</v>
      </c>
      <c r="BC210" s="1" t="s">
        <v>81</v>
      </c>
      <c r="BD210" s="1" t="s">
        <v>78</v>
      </c>
      <c r="BH210" s="1" t="s">
        <v>97</v>
      </c>
      <c r="BK210" s="1" t="s">
        <v>84</v>
      </c>
      <c r="BL210" s="1"/>
      <c r="BM210" s="1" t="s">
        <v>82</v>
      </c>
      <c r="BN210" s="1" t="s">
        <v>612</v>
      </c>
      <c r="BO210" s="1"/>
      <c r="BP210" s="1"/>
      <c r="BQ210" s="1">
        <v>2</v>
      </c>
      <c r="BR210" s="1"/>
      <c r="BS210" s="1">
        <v>3</v>
      </c>
      <c r="BT210" s="1"/>
      <c r="BU210" s="1" t="s">
        <v>87</v>
      </c>
      <c r="BV210" s="1" t="s">
        <v>81</v>
      </c>
      <c r="BW210" s="1" t="s">
        <v>81</v>
      </c>
      <c r="BX210" s="1" t="s">
        <v>81</v>
      </c>
      <c r="BY210" s="1" t="s">
        <v>87</v>
      </c>
      <c r="BZ210" s="1" t="s">
        <v>87</v>
      </c>
      <c r="CA210" s="1" t="s">
        <v>87</v>
      </c>
      <c r="CB210" s="1" t="s">
        <v>87</v>
      </c>
      <c r="CC210" s="1" t="s">
        <v>87</v>
      </c>
      <c r="CF210" s="1" t="s">
        <v>79</v>
      </c>
    </row>
    <row r="211" spans="1:84" ht="12.75" x14ac:dyDescent="0.35">
      <c r="A211" s="2">
        <v>43133.692917997687</v>
      </c>
      <c r="B211" s="1" t="s">
        <v>65</v>
      </c>
      <c r="C211" s="1"/>
      <c r="D211" s="1" t="s">
        <v>279</v>
      </c>
      <c r="E211" s="1"/>
      <c r="F211" s="1" t="s">
        <v>67</v>
      </c>
      <c r="G211" s="1"/>
      <c r="H211" s="1" t="s">
        <v>68</v>
      </c>
      <c r="I211" s="1"/>
      <c r="J211" s="1" t="s">
        <v>69</v>
      </c>
      <c r="K211" s="1"/>
      <c r="L211" s="1" t="s">
        <v>77</v>
      </c>
      <c r="M211" s="1"/>
      <c r="N211" s="1"/>
      <c r="O211" s="1" t="s">
        <v>71</v>
      </c>
      <c r="P211" s="1"/>
      <c r="Q211" s="1" t="s">
        <v>74</v>
      </c>
      <c r="R211" s="1" t="s">
        <v>73</v>
      </c>
      <c r="S211" s="1" t="s">
        <v>72</v>
      </c>
      <c r="T211" s="1" t="s">
        <v>74</v>
      </c>
      <c r="U211" s="1" t="s">
        <v>74</v>
      </c>
      <c r="V211" s="1" t="s">
        <v>74</v>
      </c>
      <c r="W211" s="1" t="s">
        <v>72</v>
      </c>
      <c r="X211" s="1" t="s">
        <v>73</v>
      </c>
      <c r="Y211" s="1" t="s">
        <v>72</v>
      </c>
      <c r="Z211" s="1" t="s">
        <v>74</v>
      </c>
      <c r="AA211" s="1" t="s">
        <v>74</v>
      </c>
      <c r="AB211" s="1" t="s">
        <v>74</v>
      </c>
      <c r="AC211" s="1" t="s">
        <v>74</v>
      </c>
      <c r="AD211" s="1" t="s">
        <v>97</v>
      </c>
      <c r="AE211" s="1" t="s">
        <v>74</v>
      </c>
      <c r="AF211" s="1" t="s">
        <v>74</v>
      </c>
      <c r="AJ211" s="1" t="s">
        <v>76</v>
      </c>
      <c r="AK211" s="1" t="s">
        <v>76</v>
      </c>
      <c r="AL211" s="1" t="s">
        <v>76</v>
      </c>
      <c r="AM211" s="1" t="s">
        <v>76</v>
      </c>
      <c r="AN211" s="1" t="s">
        <v>76</v>
      </c>
      <c r="AO211" s="1" t="s">
        <v>76</v>
      </c>
      <c r="AP211" s="1" t="s">
        <v>76</v>
      </c>
      <c r="AQ211" s="1" t="s">
        <v>76</v>
      </c>
      <c r="AR211" s="1" t="s">
        <v>76</v>
      </c>
      <c r="AS211" s="1" t="s">
        <v>76</v>
      </c>
      <c r="AT211" s="1"/>
      <c r="AU211" s="1" t="s">
        <v>79</v>
      </c>
      <c r="AV211" s="1" t="s">
        <v>79</v>
      </c>
      <c r="AW211" s="1" t="s">
        <v>81</v>
      </c>
      <c r="AX211" s="1" t="s">
        <v>81</v>
      </c>
      <c r="AY211" s="1" t="s">
        <v>81</v>
      </c>
      <c r="AZ211" s="1" t="s">
        <v>81</v>
      </c>
      <c r="BA211" s="1" t="s">
        <v>81</v>
      </c>
      <c r="BB211" s="1" t="s">
        <v>81</v>
      </c>
      <c r="BC211" s="1" t="s">
        <v>81</v>
      </c>
      <c r="BD211" s="1" t="s">
        <v>81</v>
      </c>
      <c r="BH211" s="1" t="s">
        <v>84</v>
      </c>
      <c r="BK211" s="1" t="s">
        <v>84</v>
      </c>
      <c r="BL211" s="1"/>
      <c r="BM211" s="1" t="s">
        <v>84</v>
      </c>
      <c r="BN211" s="1" t="s">
        <v>613</v>
      </c>
      <c r="BO211" s="1"/>
      <c r="BP211" s="1"/>
      <c r="BQ211" s="1">
        <v>1</v>
      </c>
      <c r="BR211" s="1"/>
      <c r="BS211" s="1">
        <v>2</v>
      </c>
      <c r="BT211" s="1"/>
      <c r="BU211" s="1" t="s">
        <v>87</v>
      </c>
      <c r="BV211" s="1" t="s">
        <v>87</v>
      </c>
      <c r="BW211" s="1" t="s">
        <v>87</v>
      </c>
      <c r="BX211" s="1" t="s">
        <v>87</v>
      </c>
      <c r="BY211" s="1" t="s">
        <v>87</v>
      </c>
      <c r="BZ211" s="1" t="s">
        <v>87</v>
      </c>
      <c r="CA211" s="1" t="s">
        <v>87</v>
      </c>
      <c r="CB211" s="1" t="s">
        <v>87</v>
      </c>
      <c r="CC211" s="1" t="s">
        <v>87</v>
      </c>
      <c r="CD211" s="1" t="s">
        <v>614</v>
      </c>
      <c r="CE211" s="1"/>
      <c r="CF211" s="1" t="s">
        <v>86</v>
      </c>
    </row>
    <row r="212" spans="1:84" ht="12.75" x14ac:dyDescent="0.35">
      <c r="A212" s="2">
        <v>43133.709790671295</v>
      </c>
      <c r="B212" s="1" t="s">
        <v>65</v>
      </c>
      <c r="C212" s="1"/>
      <c r="D212" s="1" t="s">
        <v>66</v>
      </c>
      <c r="E212" s="1"/>
      <c r="F212" s="1" t="s">
        <v>67</v>
      </c>
      <c r="G212" s="1"/>
      <c r="H212" s="1" t="s">
        <v>615</v>
      </c>
      <c r="I212" s="1"/>
      <c r="J212" s="1" t="s">
        <v>69</v>
      </c>
      <c r="K212" s="1"/>
      <c r="L212" s="1" t="s">
        <v>77</v>
      </c>
      <c r="M212" s="1"/>
      <c r="N212" s="1"/>
      <c r="O212" s="1" t="s">
        <v>180</v>
      </c>
      <c r="P212" s="1"/>
      <c r="Q212" s="1" t="s">
        <v>74</v>
      </c>
      <c r="R212" s="1" t="s">
        <v>72</v>
      </c>
      <c r="S212" s="1" t="s">
        <v>72</v>
      </c>
      <c r="T212" s="1" t="s">
        <v>74</v>
      </c>
      <c r="U212" s="1" t="s">
        <v>74</v>
      </c>
      <c r="V212" s="1" t="s">
        <v>74</v>
      </c>
      <c r="W212" s="1" t="s">
        <v>73</v>
      </c>
      <c r="X212" s="1" t="s">
        <v>74</v>
      </c>
      <c r="Y212" s="1" t="s">
        <v>72</v>
      </c>
      <c r="Z212" s="1" t="s">
        <v>74</v>
      </c>
      <c r="AA212" s="1" t="s">
        <v>74</v>
      </c>
      <c r="AB212" s="1" t="s">
        <v>74</v>
      </c>
      <c r="AC212" s="1" t="s">
        <v>74</v>
      </c>
      <c r="AD212" s="1" t="s">
        <v>72</v>
      </c>
      <c r="AE212" s="1" t="s">
        <v>72</v>
      </c>
      <c r="AF212" s="1" t="s">
        <v>74</v>
      </c>
      <c r="AG212" s="1" t="s">
        <v>74</v>
      </c>
      <c r="AH212" s="1" t="s">
        <v>616</v>
      </c>
      <c r="AI212" s="1"/>
      <c r="AJ212" s="1" t="s">
        <v>76</v>
      </c>
      <c r="AK212" s="1" t="s">
        <v>76</v>
      </c>
      <c r="AL212" s="1" t="s">
        <v>76</v>
      </c>
      <c r="AM212" s="1" t="s">
        <v>76</v>
      </c>
      <c r="AN212" s="1" t="s">
        <v>76</v>
      </c>
      <c r="AO212" s="1" t="s">
        <v>76</v>
      </c>
      <c r="AP212" s="1" t="s">
        <v>76</v>
      </c>
      <c r="AQ212" s="1" t="s">
        <v>76</v>
      </c>
      <c r="AR212" s="1" t="s">
        <v>76</v>
      </c>
      <c r="AS212" s="1" t="s">
        <v>76</v>
      </c>
      <c r="AT212" s="1"/>
      <c r="AU212" s="1" t="s">
        <v>97</v>
      </c>
      <c r="AV212" s="1" t="s">
        <v>79</v>
      </c>
      <c r="AW212" s="1" t="s">
        <v>78</v>
      </c>
      <c r="AX212" s="1" t="s">
        <v>81</v>
      </c>
      <c r="AY212" s="1" t="s">
        <v>78</v>
      </c>
      <c r="AZ212" s="1" t="s">
        <v>81</v>
      </c>
      <c r="BA212" s="1" t="s">
        <v>86</v>
      </c>
      <c r="BB212" s="1" t="s">
        <v>78</v>
      </c>
      <c r="BC212" s="1" t="s">
        <v>86</v>
      </c>
      <c r="BD212" s="1" t="s">
        <v>86</v>
      </c>
      <c r="BE212" s="1" t="s">
        <v>617</v>
      </c>
      <c r="BF212" s="1" t="s">
        <v>618</v>
      </c>
      <c r="BG212" s="1"/>
      <c r="BH212" s="1" t="s">
        <v>84</v>
      </c>
      <c r="BI212" s="1" t="s">
        <v>619</v>
      </c>
      <c r="BJ212" s="1"/>
      <c r="BK212" s="1" t="s">
        <v>84</v>
      </c>
      <c r="BL212" s="1"/>
      <c r="BM212" s="1" t="s">
        <v>84</v>
      </c>
      <c r="BN212" s="1" t="s">
        <v>620</v>
      </c>
      <c r="BO212" s="1"/>
      <c r="BP212" s="1"/>
      <c r="BQ212" s="1">
        <v>9</v>
      </c>
      <c r="BR212" s="1"/>
      <c r="BS212" s="1">
        <v>4</v>
      </c>
      <c r="BT212" s="1"/>
      <c r="BU212" s="1" t="s">
        <v>81</v>
      </c>
      <c r="BW212" s="1" t="s">
        <v>86</v>
      </c>
      <c r="BX212" s="1" t="s">
        <v>81</v>
      </c>
      <c r="BY212" s="1" t="s">
        <v>87</v>
      </c>
      <c r="BZ212" s="1" t="s">
        <v>87</v>
      </c>
      <c r="CA212" s="1" t="s">
        <v>87</v>
      </c>
      <c r="CB212" s="1" t="s">
        <v>87</v>
      </c>
      <c r="CC212" s="1" t="s">
        <v>87</v>
      </c>
      <c r="CF212" s="1" t="s">
        <v>86</v>
      </c>
    </row>
    <row r="213" spans="1:84" ht="12.75" x14ac:dyDescent="0.35">
      <c r="A213" s="2">
        <v>43133.729928854169</v>
      </c>
      <c r="B213" s="1" t="s">
        <v>65</v>
      </c>
      <c r="C213" s="1"/>
      <c r="J213" s="1" t="s">
        <v>69</v>
      </c>
      <c r="K213" s="1"/>
      <c r="L213" s="1" t="s">
        <v>77</v>
      </c>
      <c r="M213" s="1"/>
      <c r="N213" s="1"/>
      <c r="O213" s="1" t="s">
        <v>124</v>
      </c>
      <c r="P213" s="1"/>
      <c r="Q213" s="1" t="s">
        <v>74</v>
      </c>
      <c r="R213" s="1" t="s">
        <v>73</v>
      </c>
      <c r="S213" s="1" t="s">
        <v>74</v>
      </c>
      <c r="T213" s="1" t="s">
        <v>73</v>
      </c>
      <c r="U213" s="1" t="s">
        <v>73</v>
      </c>
      <c r="V213" s="1" t="s">
        <v>74</v>
      </c>
      <c r="W213" s="1" t="s">
        <v>73</v>
      </c>
      <c r="X213" s="1" t="s">
        <v>73</v>
      </c>
      <c r="Y213" s="1" t="s">
        <v>74</v>
      </c>
      <c r="Z213" s="1" t="s">
        <v>73</v>
      </c>
      <c r="AA213" s="1" t="s">
        <v>73</v>
      </c>
      <c r="AB213" s="1" t="s">
        <v>73</v>
      </c>
      <c r="AC213" s="1" t="s">
        <v>72</v>
      </c>
      <c r="AD213" s="1" t="s">
        <v>74</v>
      </c>
      <c r="AE213" s="1" t="s">
        <v>74</v>
      </c>
      <c r="AF213" s="1" t="s">
        <v>72</v>
      </c>
      <c r="AJ213" s="1" t="s">
        <v>94</v>
      </c>
      <c r="AK213" s="1" t="s">
        <v>94</v>
      </c>
      <c r="AM213" s="1" t="s">
        <v>94</v>
      </c>
      <c r="AN213" s="1" t="s">
        <v>94</v>
      </c>
      <c r="AP213" s="1" t="s">
        <v>94</v>
      </c>
      <c r="AU213" s="1" t="s">
        <v>81</v>
      </c>
      <c r="AV213" s="1" t="s">
        <v>81</v>
      </c>
      <c r="AW213" s="1" t="s">
        <v>80</v>
      </c>
      <c r="AX213" s="1" t="s">
        <v>81</v>
      </c>
      <c r="AY213" s="1" t="s">
        <v>81</v>
      </c>
      <c r="AZ213" s="1" t="s">
        <v>80</v>
      </c>
      <c r="BA213" s="1" t="s">
        <v>80</v>
      </c>
      <c r="BB213" s="1" t="s">
        <v>80</v>
      </c>
      <c r="BC213" s="1" t="s">
        <v>81</v>
      </c>
      <c r="BD213" s="1" t="s">
        <v>81</v>
      </c>
      <c r="BH213" s="1" t="s">
        <v>84</v>
      </c>
      <c r="BI213" s="1" t="s">
        <v>621</v>
      </c>
      <c r="BJ213" s="1"/>
      <c r="BK213" s="1" t="s">
        <v>84</v>
      </c>
      <c r="BL213" s="1"/>
      <c r="BM213" s="1" t="s">
        <v>97</v>
      </c>
      <c r="BN213" s="1" t="s">
        <v>622</v>
      </c>
      <c r="BO213" s="1"/>
      <c r="BP213" s="1"/>
      <c r="BQ213" s="1">
        <v>1</v>
      </c>
      <c r="BR213" s="1"/>
      <c r="BS213" s="1">
        <v>1</v>
      </c>
      <c r="BT213" s="1"/>
      <c r="BU213" s="1" t="s">
        <v>80</v>
      </c>
      <c r="BV213" s="1" t="s">
        <v>80</v>
      </c>
      <c r="BW213" s="1" t="s">
        <v>86</v>
      </c>
      <c r="BX213" s="1" t="s">
        <v>81</v>
      </c>
      <c r="BY213" s="1" t="s">
        <v>87</v>
      </c>
      <c r="BZ213" s="1" t="s">
        <v>87</v>
      </c>
      <c r="CA213" s="1" t="s">
        <v>87</v>
      </c>
      <c r="CB213" s="1" t="s">
        <v>80</v>
      </c>
      <c r="CC213" s="1" t="s">
        <v>80</v>
      </c>
      <c r="CF213" s="1" t="s">
        <v>86</v>
      </c>
    </row>
    <row r="214" spans="1:84" ht="12.75" x14ac:dyDescent="0.35">
      <c r="A214" s="2">
        <v>43133.826117268516</v>
      </c>
      <c r="B214" s="1" t="s">
        <v>65</v>
      </c>
      <c r="C214" s="1"/>
      <c r="D214" s="1" t="s">
        <v>100</v>
      </c>
      <c r="E214" s="1"/>
      <c r="F214" s="1" t="s">
        <v>67</v>
      </c>
      <c r="G214" s="1"/>
      <c r="H214" s="1" t="s">
        <v>68</v>
      </c>
      <c r="I214" s="1"/>
      <c r="J214" s="1" t="s">
        <v>69</v>
      </c>
      <c r="K214" s="1"/>
      <c r="L214" s="1" t="s">
        <v>77</v>
      </c>
      <c r="M214" s="1"/>
      <c r="N214" s="1"/>
      <c r="O214" s="1" t="s">
        <v>124</v>
      </c>
      <c r="P214" s="1"/>
      <c r="Q214" s="1" t="s">
        <v>72</v>
      </c>
      <c r="R214" s="1" t="s">
        <v>72</v>
      </c>
      <c r="S214" s="1" t="s">
        <v>72</v>
      </c>
      <c r="T214" s="1" t="s">
        <v>74</v>
      </c>
      <c r="U214" s="1" t="s">
        <v>97</v>
      </c>
      <c r="V214" s="1" t="s">
        <v>97</v>
      </c>
      <c r="W214" s="1" t="s">
        <v>72</v>
      </c>
      <c r="X214" s="1" t="s">
        <v>72</v>
      </c>
      <c r="Y214" s="1" t="s">
        <v>73</v>
      </c>
      <c r="Z214" s="1" t="s">
        <v>73</v>
      </c>
      <c r="AA214" s="1" t="s">
        <v>72</v>
      </c>
      <c r="AB214" s="1" t="s">
        <v>72</v>
      </c>
      <c r="AC214" s="1" t="s">
        <v>74</v>
      </c>
      <c r="AE214" s="1" t="s">
        <v>73</v>
      </c>
      <c r="AF214" s="1" t="s">
        <v>74</v>
      </c>
      <c r="AJ214" s="1" t="s">
        <v>198</v>
      </c>
      <c r="AK214" s="1" t="s">
        <v>76</v>
      </c>
      <c r="AL214" s="1" t="s">
        <v>76</v>
      </c>
      <c r="AM214" s="1" t="s">
        <v>198</v>
      </c>
      <c r="AN214" s="1" t="s">
        <v>93</v>
      </c>
      <c r="AO214" s="1" t="s">
        <v>76</v>
      </c>
      <c r="AP214" s="1" t="s">
        <v>76</v>
      </c>
      <c r="AQ214" s="1" t="s">
        <v>76</v>
      </c>
      <c r="AR214" s="1" t="s">
        <v>93</v>
      </c>
      <c r="AS214" s="1" t="s">
        <v>94</v>
      </c>
      <c r="AT214" s="1"/>
      <c r="AU214" s="1" t="s">
        <v>78</v>
      </c>
      <c r="AV214" s="1" t="s">
        <v>86</v>
      </c>
      <c r="AW214" s="1" t="s">
        <v>86</v>
      </c>
      <c r="AX214" s="1" t="s">
        <v>78</v>
      </c>
      <c r="AY214" s="1" t="s">
        <v>86</v>
      </c>
      <c r="AZ214" s="1" t="s">
        <v>80</v>
      </c>
      <c r="BA214" s="1" t="s">
        <v>80</v>
      </c>
      <c r="BB214" s="1" t="s">
        <v>80</v>
      </c>
      <c r="BC214" s="1" t="s">
        <v>81</v>
      </c>
      <c r="BD214" s="1" t="s">
        <v>81</v>
      </c>
      <c r="BH214" s="1" t="s">
        <v>97</v>
      </c>
      <c r="BK214" s="1" t="s">
        <v>84</v>
      </c>
      <c r="BL214" s="1"/>
      <c r="BM214" s="1" t="s">
        <v>97</v>
      </c>
      <c r="BN214" s="1" t="s">
        <v>623</v>
      </c>
      <c r="BO214" s="1"/>
      <c r="BP214" s="1"/>
      <c r="BQ214" s="1">
        <v>1</v>
      </c>
      <c r="BR214" s="1"/>
      <c r="BS214" s="1">
        <v>2</v>
      </c>
      <c r="BT214" s="1"/>
      <c r="BU214" s="1" t="s">
        <v>87</v>
      </c>
      <c r="BV214" s="1" t="s">
        <v>87</v>
      </c>
      <c r="BW214" s="1" t="s">
        <v>81</v>
      </c>
      <c r="BX214" s="1" t="s">
        <v>81</v>
      </c>
      <c r="BY214" s="1" t="s">
        <v>87</v>
      </c>
      <c r="BZ214" s="1" t="s">
        <v>87</v>
      </c>
      <c r="CA214" s="1" t="s">
        <v>87</v>
      </c>
      <c r="CB214" s="1" t="s">
        <v>87</v>
      </c>
      <c r="CC214" s="1" t="s">
        <v>87</v>
      </c>
      <c r="CF214" s="1" t="s">
        <v>86</v>
      </c>
    </row>
    <row r="215" spans="1:84" ht="12.75" x14ac:dyDescent="0.35">
      <c r="A215" s="2">
        <v>43133.834732094911</v>
      </c>
      <c r="B215" s="1" t="s">
        <v>65</v>
      </c>
      <c r="C215" s="1"/>
      <c r="D215" s="1" t="s">
        <v>66</v>
      </c>
      <c r="E215" s="1"/>
      <c r="F215" s="1" t="s">
        <v>67</v>
      </c>
      <c r="G215" s="1"/>
      <c r="H215" s="1" t="s">
        <v>90</v>
      </c>
      <c r="I215" s="1"/>
      <c r="J215" s="1" t="s">
        <v>69</v>
      </c>
      <c r="K215" s="1"/>
      <c r="L215" s="1" t="s">
        <v>70</v>
      </c>
      <c r="M215" s="1"/>
      <c r="N215" s="1"/>
      <c r="O215" s="1" t="s">
        <v>124</v>
      </c>
      <c r="P215" s="1"/>
      <c r="Q215" s="1" t="s">
        <v>74</v>
      </c>
      <c r="R215" s="1" t="s">
        <v>72</v>
      </c>
      <c r="S215" s="1" t="s">
        <v>97</v>
      </c>
      <c r="T215" s="1" t="s">
        <v>74</v>
      </c>
      <c r="U215" s="1" t="s">
        <v>97</v>
      </c>
      <c r="V215" s="1" t="s">
        <v>97</v>
      </c>
      <c r="W215" s="1" t="s">
        <v>73</v>
      </c>
      <c r="X215" s="1" t="s">
        <v>73</v>
      </c>
      <c r="Y215" s="1" t="s">
        <v>97</v>
      </c>
      <c r="Z215" s="1" t="s">
        <v>97</v>
      </c>
      <c r="AA215" s="1" t="s">
        <v>72</v>
      </c>
      <c r="AB215" s="1" t="s">
        <v>74</v>
      </c>
      <c r="AC215" s="1" t="s">
        <v>74</v>
      </c>
      <c r="AD215" s="1" t="s">
        <v>97</v>
      </c>
      <c r="AE215" s="1" t="s">
        <v>74</v>
      </c>
      <c r="AF215" s="1" t="s">
        <v>97</v>
      </c>
      <c r="AG215" s="1" t="s">
        <v>97</v>
      </c>
      <c r="AJ215" s="1" t="s">
        <v>76</v>
      </c>
      <c r="AK215" s="1" t="s">
        <v>76</v>
      </c>
      <c r="AL215" s="1" t="s">
        <v>76</v>
      </c>
      <c r="AM215" s="1" t="s">
        <v>76</v>
      </c>
      <c r="AN215" s="1" t="s">
        <v>76</v>
      </c>
      <c r="AO215" s="1" t="s">
        <v>76</v>
      </c>
      <c r="AP215" s="1" t="s">
        <v>76</v>
      </c>
      <c r="AQ215" s="1" t="s">
        <v>76</v>
      </c>
      <c r="AR215" s="1" t="s">
        <v>76</v>
      </c>
      <c r="AS215" s="1" t="s">
        <v>76</v>
      </c>
      <c r="AT215" s="1"/>
      <c r="AU215" s="1" t="s">
        <v>81</v>
      </c>
      <c r="AV215" s="1" t="s">
        <v>97</v>
      </c>
      <c r="AW215" s="1" t="s">
        <v>97</v>
      </c>
      <c r="AX215" s="1" t="s">
        <v>97</v>
      </c>
      <c r="AY215" s="1" t="s">
        <v>81</v>
      </c>
      <c r="AZ215" s="1" t="s">
        <v>78</v>
      </c>
      <c r="BA215" s="1" t="s">
        <v>78</v>
      </c>
      <c r="BB215" s="1" t="s">
        <v>97</v>
      </c>
      <c r="BC215" s="1" t="s">
        <v>97</v>
      </c>
      <c r="BD215" s="1" t="s">
        <v>97</v>
      </c>
      <c r="BE215" s="1" t="s">
        <v>624</v>
      </c>
      <c r="BF215" s="1" t="s">
        <v>625</v>
      </c>
      <c r="BG215" s="1"/>
      <c r="BH215" s="1" t="s">
        <v>84</v>
      </c>
      <c r="BI215" s="1" t="s">
        <v>626</v>
      </c>
      <c r="BJ215" s="1"/>
      <c r="BK215" s="1" t="s">
        <v>97</v>
      </c>
      <c r="BL215" s="1"/>
      <c r="BM215" s="1" t="s">
        <v>97</v>
      </c>
      <c r="BN215" s="1" t="s">
        <v>627</v>
      </c>
      <c r="BO215" s="1"/>
      <c r="BP215" s="1"/>
      <c r="BQ215" s="1">
        <v>1</v>
      </c>
      <c r="BR215" s="1"/>
      <c r="BS215" s="1">
        <v>1</v>
      </c>
      <c r="BT215" s="1"/>
      <c r="BU215" s="1" t="s">
        <v>87</v>
      </c>
      <c r="BV215" s="1" t="s">
        <v>87</v>
      </c>
      <c r="BW215" s="1" t="s">
        <v>81</v>
      </c>
      <c r="BX215" s="1" t="s">
        <v>81</v>
      </c>
      <c r="BY215" s="1" t="s">
        <v>87</v>
      </c>
      <c r="BZ215" s="1" t="s">
        <v>87</v>
      </c>
      <c r="CA215" s="1" t="s">
        <v>80</v>
      </c>
      <c r="CB215" s="1" t="s">
        <v>81</v>
      </c>
      <c r="CC215" s="1" t="s">
        <v>81</v>
      </c>
      <c r="CD215" s="1" t="s">
        <v>628</v>
      </c>
      <c r="CE215" s="1"/>
      <c r="CF215" s="1" t="s">
        <v>86</v>
      </c>
    </row>
    <row r="216" spans="1:84" ht="12.75" x14ac:dyDescent="0.35">
      <c r="A216" s="2">
        <v>43133.965508912035</v>
      </c>
      <c r="B216" s="1" t="s">
        <v>65</v>
      </c>
      <c r="C216" s="1"/>
      <c r="D216" s="1" t="s">
        <v>66</v>
      </c>
      <c r="E216" s="1"/>
      <c r="F216" s="1" t="s">
        <v>67</v>
      </c>
      <c r="G216" s="1"/>
      <c r="H216" s="1" t="s">
        <v>68</v>
      </c>
      <c r="I216" s="1"/>
      <c r="J216" s="1" t="s">
        <v>69</v>
      </c>
      <c r="K216" s="1"/>
      <c r="L216" s="1" t="s">
        <v>77</v>
      </c>
      <c r="M216" s="1"/>
      <c r="N216" s="1"/>
      <c r="O216" s="1" t="s">
        <v>71</v>
      </c>
      <c r="P216" s="1"/>
      <c r="Q216" s="1" t="s">
        <v>72</v>
      </c>
      <c r="R216" s="1" t="s">
        <v>73</v>
      </c>
      <c r="S216" s="1" t="s">
        <v>74</v>
      </c>
      <c r="T216" s="1" t="s">
        <v>73</v>
      </c>
      <c r="U216" s="1" t="s">
        <v>97</v>
      </c>
      <c r="V216" s="1" t="s">
        <v>72</v>
      </c>
      <c r="W216" s="1" t="s">
        <v>73</v>
      </c>
      <c r="X216" s="1" t="s">
        <v>73</v>
      </c>
      <c r="Y216" s="1" t="s">
        <v>73</v>
      </c>
      <c r="Z216" s="1" t="s">
        <v>72</v>
      </c>
      <c r="AA216" s="1" t="s">
        <v>73</v>
      </c>
      <c r="AB216" s="1" t="s">
        <v>73</v>
      </c>
      <c r="AC216" s="1" t="s">
        <v>72</v>
      </c>
      <c r="AD216" s="1" t="s">
        <v>73</v>
      </c>
      <c r="AE216" s="1" t="s">
        <v>73</v>
      </c>
      <c r="AF216" s="1" t="s">
        <v>74</v>
      </c>
      <c r="AG216" s="1" t="s">
        <v>97</v>
      </c>
      <c r="AJ216" s="1" t="s">
        <v>94</v>
      </c>
      <c r="AK216" s="1" t="s">
        <v>76</v>
      </c>
      <c r="AL216" s="1" t="s">
        <v>76</v>
      </c>
      <c r="AM216" s="1" t="s">
        <v>303</v>
      </c>
      <c r="AN216" s="1" t="s">
        <v>93</v>
      </c>
      <c r="AO216" s="1" t="s">
        <v>76</v>
      </c>
      <c r="AP216" s="1" t="s">
        <v>76</v>
      </c>
      <c r="AQ216" s="1" t="s">
        <v>76</v>
      </c>
      <c r="AR216" s="1" t="s">
        <v>93</v>
      </c>
      <c r="AS216" s="1" t="s">
        <v>94</v>
      </c>
      <c r="AT216" s="1"/>
      <c r="AU216" s="1" t="s">
        <v>78</v>
      </c>
      <c r="AV216" s="1" t="s">
        <v>79</v>
      </c>
      <c r="AW216" s="1" t="s">
        <v>86</v>
      </c>
      <c r="AX216" s="1" t="s">
        <v>79</v>
      </c>
      <c r="AY216" s="1" t="s">
        <v>80</v>
      </c>
      <c r="AZ216" s="1" t="s">
        <v>79</v>
      </c>
      <c r="BA216" s="1" t="s">
        <v>81</v>
      </c>
      <c r="BB216" s="1" t="s">
        <v>80</v>
      </c>
      <c r="BC216" s="1" t="s">
        <v>80</v>
      </c>
      <c r="BD216" s="1" t="s">
        <v>78</v>
      </c>
      <c r="BF216" s="1" t="s">
        <v>629</v>
      </c>
      <c r="BG216" s="1"/>
      <c r="BH216" s="1" t="s">
        <v>84</v>
      </c>
      <c r="BI216" s="1" t="s">
        <v>630</v>
      </c>
      <c r="BJ216" s="1"/>
      <c r="BK216" s="1" t="s">
        <v>84</v>
      </c>
      <c r="BL216" s="1"/>
      <c r="BM216" s="1" t="s">
        <v>82</v>
      </c>
      <c r="BN216" s="1" t="s">
        <v>631</v>
      </c>
      <c r="BO216" s="1"/>
      <c r="BP216" s="1"/>
      <c r="BQ216" s="1">
        <v>2</v>
      </c>
      <c r="BR216" s="1"/>
      <c r="BS216" s="1">
        <v>2</v>
      </c>
      <c r="BT216" s="1"/>
      <c r="BU216" s="1" t="s">
        <v>87</v>
      </c>
      <c r="BV216" s="1" t="s">
        <v>87</v>
      </c>
      <c r="BW216" s="1" t="s">
        <v>80</v>
      </c>
      <c r="BX216" s="1" t="s">
        <v>80</v>
      </c>
      <c r="BY216" s="1" t="s">
        <v>87</v>
      </c>
      <c r="BZ216" s="1" t="s">
        <v>87</v>
      </c>
      <c r="CA216" s="1" t="s">
        <v>87</v>
      </c>
      <c r="CB216" s="1" t="s">
        <v>87</v>
      </c>
      <c r="CC216" s="1" t="s">
        <v>80</v>
      </c>
      <c r="CF216" s="1" t="s">
        <v>80</v>
      </c>
    </row>
    <row r="217" spans="1:84" ht="12.75" x14ac:dyDescent="0.35">
      <c r="A217" s="2">
        <v>43133.985038750005</v>
      </c>
      <c r="B217" s="1" t="s">
        <v>65</v>
      </c>
      <c r="C217" s="1"/>
      <c r="D217" s="1" t="s">
        <v>66</v>
      </c>
      <c r="E217" s="1"/>
      <c r="F217" s="1" t="s">
        <v>67</v>
      </c>
      <c r="G217" s="1"/>
      <c r="H217" s="1" t="s">
        <v>68</v>
      </c>
      <c r="I217" s="1"/>
      <c r="J217" s="1" t="s">
        <v>69</v>
      </c>
      <c r="K217" s="1"/>
      <c r="L217" s="1" t="s">
        <v>70</v>
      </c>
      <c r="M217" s="1"/>
      <c r="N217" s="1"/>
      <c r="O217" s="1" t="s">
        <v>91</v>
      </c>
      <c r="P217" s="1"/>
      <c r="Q217" s="1" t="s">
        <v>74</v>
      </c>
      <c r="R217" s="1" t="s">
        <v>72</v>
      </c>
      <c r="S217" s="1" t="s">
        <v>74</v>
      </c>
      <c r="T217" s="1" t="s">
        <v>74</v>
      </c>
      <c r="U217" s="1" t="s">
        <v>74</v>
      </c>
      <c r="V217" s="1" t="s">
        <v>74</v>
      </c>
      <c r="W217" s="1" t="s">
        <v>73</v>
      </c>
      <c r="X217" s="1" t="s">
        <v>72</v>
      </c>
      <c r="Y217" s="1" t="s">
        <v>73</v>
      </c>
      <c r="Z217" s="1" t="s">
        <v>74</v>
      </c>
      <c r="AA217" s="1" t="s">
        <v>73</v>
      </c>
      <c r="AB217" s="1" t="s">
        <v>74</v>
      </c>
      <c r="AC217" s="1" t="s">
        <v>74</v>
      </c>
      <c r="AD217" s="1" t="s">
        <v>97</v>
      </c>
      <c r="AE217" s="1" t="s">
        <v>74</v>
      </c>
      <c r="AF217" s="1" t="s">
        <v>74</v>
      </c>
      <c r="AG217" s="1" t="s">
        <v>74</v>
      </c>
      <c r="AH217" s="1" t="s">
        <v>632</v>
      </c>
      <c r="AI217" s="1"/>
      <c r="AJ217" s="1" t="s">
        <v>198</v>
      </c>
      <c r="AK217" s="1" t="s">
        <v>75</v>
      </c>
      <c r="AL217" s="1" t="s">
        <v>76</v>
      </c>
      <c r="AM217" s="1" t="s">
        <v>70</v>
      </c>
      <c r="AN217" s="1" t="s">
        <v>76</v>
      </c>
      <c r="AO217" s="1" t="s">
        <v>76</v>
      </c>
      <c r="AP217" s="1" t="s">
        <v>76</v>
      </c>
      <c r="AQ217" s="1" t="s">
        <v>76</v>
      </c>
      <c r="AR217" s="1" t="s">
        <v>94</v>
      </c>
      <c r="AS217" s="1" t="s">
        <v>76</v>
      </c>
      <c r="AT217" s="1"/>
      <c r="AU217" s="1" t="s">
        <v>81</v>
      </c>
      <c r="AV217" s="1" t="s">
        <v>86</v>
      </c>
      <c r="AW217" s="1" t="s">
        <v>81</v>
      </c>
      <c r="AX217" s="1" t="s">
        <v>78</v>
      </c>
      <c r="AY217" s="1" t="s">
        <v>78</v>
      </c>
      <c r="AZ217" s="1" t="s">
        <v>78</v>
      </c>
      <c r="BA217" s="1" t="s">
        <v>97</v>
      </c>
      <c r="BB217" s="1" t="s">
        <v>97</v>
      </c>
      <c r="BC217" s="1" t="s">
        <v>81</v>
      </c>
      <c r="BD217" s="1" t="s">
        <v>80</v>
      </c>
      <c r="BF217" s="1" t="s">
        <v>633</v>
      </c>
      <c r="BG217" s="1"/>
      <c r="BH217" s="1" t="s">
        <v>84</v>
      </c>
      <c r="BI217" s="1" t="s">
        <v>634</v>
      </c>
      <c r="BJ217" s="1"/>
      <c r="BK217" s="1" t="s">
        <v>84</v>
      </c>
      <c r="BL217" s="1"/>
      <c r="BM217" s="1" t="s">
        <v>84</v>
      </c>
      <c r="BN217" s="1" t="s">
        <v>635</v>
      </c>
      <c r="BO217" s="1"/>
      <c r="BP217" s="1"/>
      <c r="BQ217" s="1">
        <v>1</v>
      </c>
      <c r="BR217" s="1"/>
      <c r="BS217" s="1">
        <v>5</v>
      </c>
      <c r="BT217" s="1"/>
      <c r="BU217" s="1" t="s">
        <v>81</v>
      </c>
      <c r="BV217" s="1" t="s">
        <v>80</v>
      </c>
      <c r="BW217" s="1" t="s">
        <v>80</v>
      </c>
      <c r="BX217" s="1" t="s">
        <v>81</v>
      </c>
      <c r="BY217" s="1" t="s">
        <v>87</v>
      </c>
      <c r="BZ217" s="1" t="s">
        <v>87</v>
      </c>
      <c r="CA217" s="1" t="s">
        <v>87</v>
      </c>
      <c r="CB217" s="1" t="s">
        <v>87</v>
      </c>
      <c r="CC217" s="1" t="s">
        <v>87</v>
      </c>
      <c r="CF217" s="1" t="s">
        <v>86</v>
      </c>
    </row>
    <row r="218" spans="1:84" ht="12.75" x14ac:dyDescent="0.35">
      <c r="A218" s="2">
        <v>43134.079383368051</v>
      </c>
      <c r="B218" s="1" t="s">
        <v>65</v>
      </c>
      <c r="C218" s="1"/>
      <c r="D218" s="1" t="s">
        <v>66</v>
      </c>
      <c r="E218" s="1"/>
      <c r="F218" s="1" t="s">
        <v>67</v>
      </c>
      <c r="G218" s="1"/>
      <c r="H218" s="1" t="s">
        <v>236</v>
      </c>
      <c r="I218" s="1"/>
      <c r="J218" s="1" t="s">
        <v>101</v>
      </c>
      <c r="K218" s="1"/>
      <c r="L218" s="1" t="s">
        <v>70</v>
      </c>
      <c r="M218" s="1"/>
      <c r="N218" s="1"/>
      <c r="O218" s="1" t="s">
        <v>91</v>
      </c>
      <c r="P218" s="1"/>
      <c r="Q218" s="1" t="s">
        <v>73</v>
      </c>
      <c r="R218" s="1" t="s">
        <v>73</v>
      </c>
      <c r="S218" s="1" t="s">
        <v>73</v>
      </c>
      <c r="T218" s="1" t="s">
        <v>73</v>
      </c>
      <c r="V218" s="1" t="s">
        <v>73</v>
      </c>
      <c r="Z218" s="1" t="s">
        <v>73</v>
      </c>
      <c r="AA218" s="1" t="s">
        <v>73</v>
      </c>
      <c r="AB218" s="1" t="s">
        <v>73</v>
      </c>
      <c r="AC218" s="1" t="s">
        <v>73</v>
      </c>
      <c r="AF218" s="1" t="s">
        <v>73</v>
      </c>
      <c r="AN218" s="1" t="s">
        <v>94</v>
      </c>
      <c r="AS218" s="1" t="s">
        <v>94</v>
      </c>
      <c r="AT218" s="1"/>
      <c r="AU218" s="1" t="s">
        <v>81</v>
      </c>
      <c r="AV218" s="1" t="s">
        <v>80</v>
      </c>
      <c r="AW218" s="1" t="s">
        <v>81</v>
      </c>
      <c r="AX218" s="1" t="s">
        <v>97</v>
      </c>
      <c r="AY218" s="1" t="s">
        <v>97</v>
      </c>
      <c r="AZ218" s="1" t="s">
        <v>97</v>
      </c>
      <c r="BA218" s="1" t="s">
        <v>81</v>
      </c>
      <c r="BB218" s="1" t="s">
        <v>97</v>
      </c>
      <c r="BC218" s="1" t="s">
        <v>78</v>
      </c>
      <c r="BD218" s="1" t="s">
        <v>81</v>
      </c>
      <c r="BF218" s="1" t="s">
        <v>636</v>
      </c>
      <c r="BG218" s="1"/>
      <c r="BH218" s="1" t="s">
        <v>84</v>
      </c>
      <c r="BI218" s="1" t="s">
        <v>637</v>
      </c>
      <c r="BJ218" s="1"/>
      <c r="BK218" s="1" t="s">
        <v>84</v>
      </c>
      <c r="BL218" s="1"/>
      <c r="BM218" s="1" t="s">
        <v>97</v>
      </c>
      <c r="BQ218" s="1">
        <v>1</v>
      </c>
      <c r="BR218" s="1"/>
      <c r="BS218" s="1">
        <v>2</v>
      </c>
      <c r="BT218" s="1"/>
      <c r="BU218" s="1" t="s">
        <v>81</v>
      </c>
      <c r="BV218" s="1" t="s">
        <v>80</v>
      </c>
      <c r="BW218" s="1" t="s">
        <v>80</v>
      </c>
      <c r="BX218" s="1" t="s">
        <v>81</v>
      </c>
      <c r="BY218" s="1" t="s">
        <v>87</v>
      </c>
      <c r="BZ218" s="1" t="s">
        <v>87</v>
      </c>
      <c r="CA218" s="1" t="s">
        <v>87</v>
      </c>
      <c r="CB218" s="1" t="s">
        <v>86</v>
      </c>
      <c r="CC218" s="1" t="s">
        <v>86</v>
      </c>
      <c r="CD218" s="1" t="s">
        <v>638</v>
      </c>
      <c r="CE218" s="1"/>
      <c r="CF218" s="1" t="s">
        <v>86</v>
      </c>
    </row>
    <row r="219" spans="1:84" ht="12.75" x14ac:dyDescent="0.35">
      <c r="A219" s="2">
        <v>43134.344906851853</v>
      </c>
      <c r="B219" s="1" t="s">
        <v>65</v>
      </c>
      <c r="C219" s="1"/>
      <c r="D219" s="1" t="s">
        <v>66</v>
      </c>
      <c r="E219" s="1"/>
      <c r="F219" s="1" t="s">
        <v>67</v>
      </c>
      <c r="G219" s="1"/>
      <c r="H219" s="1" t="s">
        <v>68</v>
      </c>
      <c r="I219" s="1"/>
      <c r="J219" s="1" t="s">
        <v>69</v>
      </c>
      <c r="K219" s="1"/>
      <c r="L219" s="1" t="s">
        <v>77</v>
      </c>
      <c r="M219" s="1"/>
      <c r="N219" s="1"/>
      <c r="O219" s="1" t="s">
        <v>124</v>
      </c>
      <c r="P219" s="1"/>
      <c r="Q219" s="1" t="s">
        <v>74</v>
      </c>
      <c r="R219" s="1" t="s">
        <v>72</v>
      </c>
      <c r="S219" s="1" t="s">
        <v>73</v>
      </c>
      <c r="U219" s="1" t="s">
        <v>74</v>
      </c>
      <c r="V219" s="1" t="s">
        <v>74</v>
      </c>
      <c r="W219" s="1" t="s">
        <v>97</v>
      </c>
      <c r="X219" s="1" t="s">
        <v>97</v>
      </c>
      <c r="Y219" s="1" t="s">
        <v>74</v>
      </c>
      <c r="Z219" s="1" t="s">
        <v>73</v>
      </c>
      <c r="AA219" s="1" t="s">
        <v>97</v>
      </c>
      <c r="AB219" s="1" t="s">
        <v>74</v>
      </c>
      <c r="AC219" s="1" t="s">
        <v>74</v>
      </c>
      <c r="AD219" s="1" t="s">
        <v>97</v>
      </c>
      <c r="AE219" s="1" t="s">
        <v>74</v>
      </c>
      <c r="AF219" s="1" t="s">
        <v>74</v>
      </c>
      <c r="AJ219" s="1" t="s">
        <v>93</v>
      </c>
      <c r="AK219" s="1" t="s">
        <v>94</v>
      </c>
      <c r="AL219" s="1" t="s">
        <v>76</v>
      </c>
      <c r="AM219" s="1" t="s">
        <v>76</v>
      </c>
      <c r="AN219" s="1" t="s">
        <v>93</v>
      </c>
      <c r="AO219" s="1" t="s">
        <v>76</v>
      </c>
      <c r="AP219" s="1" t="s">
        <v>76</v>
      </c>
      <c r="AQ219" s="1" t="s">
        <v>76</v>
      </c>
      <c r="AR219" s="1" t="s">
        <v>76</v>
      </c>
      <c r="AS219" s="1" t="s">
        <v>76</v>
      </c>
      <c r="AT219" s="1"/>
      <c r="AU219" s="1" t="s">
        <v>78</v>
      </c>
      <c r="AV219" s="1" t="s">
        <v>97</v>
      </c>
      <c r="AW219" s="1" t="s">
        <v>78</v>
      </c>
      <c r="AX219" s="1" t="s">
        <v>78</v>
      </c>
      <c r="AY219" s="1" t="s">
        <v>78</v>
      </c>
      <c r="AZ219" s="1" t="s">
        <v>78</v>
      </c>
      <c r="BA219" s="1" t="s">
        <v>78</v>
      </c>
      <c r="BB219" s="1" t="s">
        <v>78</v>
      </c>
      <c r="BC219" s="1" t="s">
        <v>97</v>
      </c>
      <c r="BD219" s="1" t="s">
        <v>78</v>
      </c>
      <c r="BE219" s="1" t="s">
        <v>639</v>
      </c>
      <c r="BH219" s="1" t="s">
        <v>84</v>
      </c>
      <c r="BI219" s="1" t="s">
        <v>640</v>
      </c>
      <c r="BJ219" s="1"/>
      <c r="BK219" s="1" t="s">
        <v>97</v>
      </c>
      <c r="BL219" s="1"/>
      <c r="BM219" s="1" t="s">
        <v>82</v>
      </c>
      <c r="BQ219" s="1">
        <v>1</v>
      </c>
      <c r="BR219" s="1"/>
      <c r="BS219" s="1">
        <v>1</v>
      </c>
      <c r="BT219" s="1"/>
      <c r="BU219" s="1" t="s">
        <v>87</v>
      </c>
      <c r="BV219" s="1" t="s">
        <v>87</v>
      </c>
      <c r="BW219" s="1" t="s">
        <v>80</v>
      </c>
      <c r="BX219" s="1" t="s">
        <v>80</v>
      </c>
      <c r="BY219" s="1" t="s">
        <v>87</v>
      </c>
      <c r="BZ219" s="1" t="s">
        <v>87</v>
      </c>
      <c r="CA219" s="1" t="s">
        <v>87</v>
      </c>
      <c r="CB219" s="1" t="s">
        <v>79</v>
      </c>
      <c r="CC219" s="1" t="s">
        <v>79</v>
      </c>
      <c r="CD219" s="1" t="s">
        <v>641</v>
      </c>
      <c r="CE219" s="1"/>
      <c r="CF219" s="1" t="s">
        <v>86</v>
      </c>
    </row>
    <row r="220" spans="1:84" ht="12.75" x14ac:dyDescent="0.35">
      <c r="A220" s="2">
        <v>43134.379752349538</v>
      </c>
      <c r="B220" s="1" t="s">
        <v>65</v>
      </c>
      <c r="C220" s="1"/>
      <c r="D220" s="1" t="s">
        <v>100</v>
      </c>
      <c r="E220" s="1"/>
      <c r="F220" s="1" t="s">
        <v>134</v>
      </c>
      <c r="G220" s="1"/>
      <c r="H220" s="1" t="s">
        <v>68</v>
      </c>
      <c r="I220" s="1"/>
      <c r="J220" s="1" t="s">
        <v>69</v>
      </c>
      <c r="K220" s="1"/>
      <c r="L220" s="1" t="s">
        <v>94</v>
      </c>
      <c r="M220" s="1"/>
      <c r="N220" s="1"/>
      <c r="O220" s="1" t="s">
        <v>124</v>
      </c>
      <c r="P220" s="1"/>
      <c r="Q220" s="1" t="s">
        <v>74</v>
      </c>
      <c r="R220" s="1" t="s">
        <v>74</v>
      </c>
      <c r="S220" s="1" t="s">
        <v>74</v>
      </c>
      <c r="T220" s="1" t="s">
        <v>73</v>
      </c>
      <c r="U220" s="1" t="s">
        <v>72</v>
      </c>
      <c r="V220" s="1" t="s">
        <v>74</v>
      </c>
      <c r="W220" s="1" t="s">
        <v>73</v>
      </c>
      <c r="X220" s="1" t="s">
        <v>73</v>
      </c>
      <c r="Y220" s="1" t="s">
        <v>72</v>
      </c>
      <c r="Z220" s="1" t="s">
        <v>72</v>
      </c>
      <c r="AB220" s="1" t="s">
        <v>97</v>
      </c>
      <c r="AC220" s="1" t="s">
        <v>74</v>
      </c>
      <c r="AD220" s="1" t="s">
        <v>97</v>
      </c>
      <c r="AE220" s="1" t="s">
        <v>74</v>
      </c>
      <c r="AF220" s="1" t="s">
        <v>74</v>
      </c>
      <c r="AN220" s="1" t="s">
        <v>94</v>
      </c>
      <c r="AU220" s="1" t="s">
        <v>81</v>
      </c>
      <c r="AV220" s="1" t="s">
        <v>80</v>
      </c>
      <c r="AW220" s="1" t="s">
        <v>81</v>
      </c>
      <c r="AX220" s="1" t="s">
        <v>81</v>
      </c>
      <c r="AY220" s="1" t="s">
        <v>78</v>
      </c>
      <c r="AZ220" s="1" t="s">
        <v>78</v>
      </c>
      <c r="BA220" s="1" t="s">
        <v>78</v>
      </c>
      <c r="BB220" s="1" t="s">
        <v>78</v>
      </c>
      <c r="BC220" s="1" t="s">
        <v>78</v>
      </c>
      <c r="BD220" s="1" t="s">
        <v>78</v>
      </c>
      <c r="BH220" s="1" t="s">
        <v>97</v>
      </c>
      <c r="BK220" s="1" t="s">
        <v>84</v>
      </c>
      <c r="BL220" s="1"/>
      <c r="BM220" s="1" t="s">
        <v>84</v>
      </c>
      <c r="BQ220" s="1">
        <v>2</v>
      </c>
      <c r="BR220" s="1"/>
      <c r="BS220" s="1">
        <v>1</v>
      </c>
      <c r="BT220" s="1"/>
      <c r="BU220" s="1" t="s">
        <v>81</v>
      </c>
      <c r="BV220" s="1" t="s">
        <v>81</v>
      </c>
      <c r="BW220" s="1" t="s">
        <v>81</v>
      </c>
      <c r="BX220" s="1" t="s">
        <v>81</v>
      </c>
      <c r="BY220" s="1" t="s">
        <v>87</v>
      </c>
      <c r="BZ220" s="1" t="s">
        <v>81</v>
      </c>
      <c r="CA220" s="1" t="s">
        <v>87</v>
      </c>
      <c r="CB220" s="1" t="s">
        <v>86</v>
      </c>
      <c r="CC220" s="1" t="s">
        <v>86</v>
      </c>
      <c r="CF220" s="1" t="s">
        <v>79</v>
      </c>
    </row>
    <row r="221" spans="1:84" ht="12.75" x14ac:dyDescent="0.35">
      <c r="A221" s="2">
        <v>43134.562393935186</v>
      </c>
      <c r="B221" s="1" t="s">
        <v>65</v>
      </c>
      <c r="C221" s="1"/>
      <c r="D221" s="1" t="s">
        <v>117</v>
      </c>
      <c r="E221" s="1"/>
      <c r="F221" s="1" t="s">
        <v>67</v>
      </c>
      <c r="G221" s="1"/>
      <c r="H221" s="1" t="s">
        <v>68</v>
      </c>
      <c r="I221" s="1"/>
      <c r="J221" s="1" t="s">
        <v>69</v>
      </c>
      <c r="K221" s="1"/>
      <c r="L221" s="1" t="s">
        <v>70</v>
      </c>
      <c r="M221" s="1"/>
      <c r="N221" s="1"/>
      <c r="O221" s="1" t="s">
        <v>124</v>
      </c>
      <c r="P221" s="1"/>
      <c r="Q221" s="1" t="s">
        <v>72</v>
      </c>
      <c r="R221" s="1" t="s">
        <v>73</v>
      </c>
      <c r="S221" s="1" t="s">
        <v>74</v>
      </c>
      <c r="T221" s="1" t="s">
        <v>72</v>
      </c>
      <c r="U221" s="1" t="s">
        <v>74</v>
      </c>
      <c r="V221" s="1" t="s">
        <v>74</v>
      </c>
      <c r="W221" s="1" t="s">
        <v>73</v>
      </c>
      <c r="X221" s="1" t="s">
        <v>73</v>
      </c>
      <c r="Y221" s="1" t="s">
        <v>73</v>
      </c>
      <c r="Z221" s="1" t="s">
        <v>72</v>
      </c>
      <c r="AA221" s="1" t="s">
        <v>73</v>
      </c>
      <c r="AB221" s="1" t="s">
        <v>72</v>
      </c>
      <c r="AC221" s="1" t="s">
        <v>74</v>
      </c>
      <c r="AD221" s="1" t="s">
        <v>74</v>
      </c>
      <c r="AE221" s="1" t="s">
        <v>74</v>
      </c>
      <c r="AF221" s="1" t="s">
        <v>74</v>
      </c>
      <c r="AG221" s="1" t="s">
        <v>74</v>
      </c>
      <c r="AH221" s="1" t="s">
        <v>642</v>
      </c>
      <c r="AI221" s="1"/>
      <c r="AJ221" s="1" t="s">
        <v>93</v>
      </c>
      <c r="AK221" s="1" t="s">
        <v>93</v>
      </c>
      <c r="AL221" s="1" t="s">
        <v>76</v>
      </c>
      <c r="AM221" s="1" t="s">
        <v>76</v>
      </c>
      <c r="AN221" s="1" t="s">
        <v>76</v>
      </c>
      <c r="AO221" s="1" t="s">
        <v>76</v>
      </c>
      <c r="AP221" s="1" t="s">
        <v>93</v>
      </c>
      <c r="AQ221" s="1" t="s">
        <v>76</v>
      </c>
      <c r="AR221" s="1" t="s">
        <v>76</v>
      </c>
      <c r="AS221" s="1" t="s">
        <v>76</v>
      </c>
      <c r="AT221" s="1"/>
      <c r="AU221" s="1" t="s">
        <v>80</v>
      </c>
      <c r="AV221" s="1" t="s">
        <v>78</v>
      </c>
      <c r="AW221" s="1" t="s">
        <v>80</v>
      </c>
      <c r="AX221" s="1" t="s">
        <v>78</v>
      </c>
      <c r="AY221" s="1" t="s">
        <v>97</v>
      </c>
      <c r="AZ221" s="1" t="s">
        <v>97</v>
      </c>
      <c r="BA221" s="1" t="s">
        <v>78</v>
      </c>
      <c r="BB221" s="1" t="s">
        <v>97</v>
      </c>
      <c r="BC221" s="1" t="s">
        <v>81</v>
      </c>
      <c r="BD221" s="1" t="s">
        <v>97</v>
      </c>
      <c r="BF221" s="1" t="s">
        <v>643</v>
      </c>
      <c r="BG221" s="1"/>
      <c r="BH221" s="1" t="s">
        <v>84</v>
      </c>
      <c r="BI221" s="1" t="s">
        <v>644</v>
      </c>
      <c r="BJ221" s="1"/>
      <c r="BK221" s="1" t="s">
        <v>84</v>
      </c>
      <c r="BL221" s="1"/>
      <c r="BM221" s="1" t="s">
        <v>82</v>
      </c>
      <c r="BN221" s="1" t="s">
        <v>645</v>
      </c>
      <c r="BO221" s="1"/>
      <c r="BP221" s="1"/>
      <c r="BQ221" s="1">
        <v>1</v>
      </c>
      <c r="BR221" s="1"/>
      <c r="BS221" s="1">
        <v>1</v>
      </c>
      <c r="BT221" s="1"/>
      <c r="BU221" s="1" t="s">
        <v>81</v>
      </c>
      <c r="BV221" s="1" t="s">
        <v>81</v>
      </c>
      <c r="BW221" s="1" t="s">
        <v>86</v>
      </c>
      <c r="BX221" s="1" t="s">
        <v>81</v>
      </c>
      <c r="BY221" s="1" t="s">
        <v>87</v>
      </c>
      <c r="BZ221" s="1" t="s">
        <v>87</v>
      </c>
      <c r="CA221" s="1" t="s">
        <v>87</v>
      </c>
      <c r="CB221" s="1" t="s">
        <v>80</v>
      </c>
      <c r="CC221" s="1" t="s">
        <v>81</v>
      </c>
      <c r="CF221" s="1" t="s">
        <v>86</v>
      </c>
    </row>
    <row r="222" spans="1:84" ht="12.75" x14ac:dyDescent="0.35">
      <c r="A222" s="2">
        <v>43134.695995914357</v>
      </c>
      <c r="B222" s="1" t="s">
        <v>65</v>
      </c>
      <c r="C222" s="1"/>
      <c r="D222" s="1" t="s">
        <v>66</v>
      </c>
      <c r="E222" s="1"/>
      <c r="F222" s="1" t="s">
        <v>67</v>
      </c>
      <c r="G222" s="1"/>
      <c r="H222" s="1" t="s">
        <v>68</v>
      </c>
      <c r="I222" s="1"/>
      <c r="J222" s="1" t="s">
        <v>69</v>
      </c>
      <c r="K222" s="1"/>
      <c r="L222" s="1" t="s">
        <v>70</v>
      </c>
      <c r="M222" s="1"/>
      <c r="N222" s="1"/>
      <c r="O222" s="1" t="s">
        <v>71</v>
      </c>
      <c r="P222" s="1"/>
      <c r="Q222" s="1" t="s">
        <v>72</v>
      </c>
      <c r="R222" s="1" t="s">
        <v>72</v>
      </c>
      <c r="S222" s="1" t="s">
        <v>72</v>
      </c>
      <c r="T222" s="1" t="s">
        <v>72</v>
      </c>
      <c r="U222" s="1" t="s">
        <v>72</v>
      </c>
      <c r="V222" s="1" t="s">
        <v>72</v>
      </c>
      <c r="W222" s="1" t="s">
        <v>73</v>
      </c>
      <c r="X222" s="1" t="s">
        <v>73</v>
      </c>
      <c r="Y222" s="1" t="s">
        <v>73</v>
      </c>
      <c r="Z222" s="1" t="s">
        <v>72</v>
      </c>
      <c r="AA222" s="1" t="s">
        <v>73</v>
      </c>
      <c r="AB222" s="1" t="s">
        <v>72</v>
      </c>
      <c r="AC222" s="1" t="s">
        <v>72</v>
      </c>
      <c r="AD222" s="1" t="s">
        <v>72</v>
      </c>
      <c r="AE222" s="1" t="s">
        <v>74</v>
      </c>
      <c r="AF222" s="1" t="s">
        <v>72</v>
      </c>
      <c r="AH222" s="1" t="s">
        <v>646</v>
      </c>
      <c r="AI222" s="1"/>
      <c r="AJ222" s="1" t="s">
        <v>75</v>
      </c>
      <c r="AK222" s="1" t="s">
        <v>76</v>
      </c>
      <c r="AL222" s="1" t="s">
        <v>93</v>
      </c>
      <c r="AM222" s="1" t="s">
        <v>77</v>
      </c>
      <c r="AN222" s="1" t="s">
        <v>102</v>
      </c>
      <c r="AO222" s="1" t="s">
        <v>76</v>
      </c>
      <c r="AP222" s="1" t="s">
        <v>93</v>
      </c>
      <c r="AQ222" s="1" t="s">
        <v>76</v>
      </c>
      <c r="AR222" s="1" t="s">
        <v>76</v>
      </c>
      <c r="AS222" s="1" t="s">
        <v>77</v>
      </c>
      <c r="AT222" s="1"/>
      <c r="AU222" s="1" t="s">
        <v>78</v>
      </c>
      <c r="AV222" s="1" t="s">
        <v>80</v>
      </c>
      <c r="AW222" s="1" t="s">
        <v>80</v>
      </c>
      <c r="AX222" s="1" t="s">
        <v>78</v>
      </c>
      <c r="AY222" s="1" t="s">
        <v>78</v>
      </c>
      <c r="AZ222" s="1" t="s">
        <v>81</v>
      </c>
      <c r="BA222" s="1" t="s">
        <v>81</v>
      </c>
      <c r="BB222" s="1" t="s">
        <v>80</v>
      </c>
      <c r="BC222" s="1" t="s">
        <v>80</v>
      </c>
      <c r="BD222" s="1" t="s">
        <v>78</v>
      </c>
      <c r="BF222" s="1" t="s">
        <v>647</v>
      </c>
      <c r="BG222" s="1"/>
      <c r="BH222" s="1" t="s">
        <v>84</v>
      </c>
      <c r="BI222" s="1" t="s">
        <v>648</v>
      </c>
      <c r="BJ222" s="1"/>
      <c r="BK222" s="1" t="s">
        <v>84</v>
      </c>
      <c r="BL222" s="1"/>
      <c r="BM222" s="1" t="s">
        <v>82</v>
      </c>
      <c r="BN222" s="1" t="s">
        <v>649</v>
      </c>
      <c r="BO222" s="1"/>
      <c r="BP222" s="1"/>
      <c r="BQ222" s="1">
        <v>1</v>
      </c>
      <c r="BR222" s="1"/>
      <c r="BS222" s="1">
        <v>2</v>
      </c>
      <c r="BT222" s="1"/>
      <c r="BU222" s="1" t="s">
        <v>81</v>
      </c>
      <c r="BV222" s="1" t="s">
        <v>81</v>
      </c>
      <c r="BW222" s="1" t="s">
        <v>80</v>
      </c>
      <c r="BX222" s="1" t="s">
        <v>81</v>
      </c>
      <c r="BY222" s="1" t="s">
        <v>87</v>
      </c>
      <c r="BZ222" s="1" t="s">
        <v>87</v>
      </c>
      <c r="CA222" s="1" t="s">
        <v>87</v>
      </c>
      <c r="CB222" s="1" t="s">
        <v>87</v>
      </c>
      <c r="CC222" s="1" t="s">
        <v>81</v>
      </c>
      <c r="CD222" s="1" t="s">
        <v>650</v>
      </c>
      <c r="CE222" s="1"/>
      <c r="CF222" s="1" t="s">
        <v>80</v>
      </c>
    </row>
    <row r="223" spans="1:84" ht="12.75" x14ac:dyDescent="0.35">
      <c r="A223" s="2">
        <v>43134.750706921295</v>
      </c>
      <c r="B223" s="1" t="s">
        <v>65</v>
      </c>
      <c r="C223" s="1"/>
      <c r="D223" s="1" t="s">
        <v>66</v>
      </c>
      <c r="E223" s="1"/>
      <c r="F223" s="1" t="s">
        <v>345</v>
      </c>
      <c r="G223" s="1"/>
      <c r="H223" s="1" t="s">
        <v>68</v>
      </c>
      <c r="I223" s="1"/>
      <c r="J223" s="1" t="s">
        <v>69</v>
      </c>
      <c r="K223" s="1"/>
      <c r="L223" s="1" t="s">
        <v>651</v>
      </c>
      <c r="M223" s="1"/>
      <c r="N223" s="1"/>
      <c r="O223" s="1" t="s">
        <v>71</v>
      </c>
      <c r="P223" s="1"/>
      <c r="Q223" s="1" t="s">
        <v>72</v>
      </c>
      <c r="R223" s="1" t="s">
        <v>72</v>
      </c>
      <c r="S223" s="1" t="s">
        <v>73</v>
      </c>
      <c r="T223" s="1" t="s">
        <v>72</v>
      </c>
      <c r="U223" s="1" t="s">
        <v>73</v>
      </c>
      <c r="V223" s="1" t="s">
        <v>73</v>
      </c>
      <c r="W223" s="1" t="s">
        <v>72</v>
      </c>
      <c r="X223" s="1" t="s">
        <v>72</v>
      </c>
      <c r="Y223" s="1" t="s">
        <v>73</v>
      </c>
      <c r="Z223" s="1" t="s">
        <v>72</v>
      </c>
      <c r="AA223" s="1" t="s">
        <v>72</v>
      </c>
      <c r="AB223" s="1" t="s">
        <v>74</v>
      </c>
      <c r="AC223" s="1" t="s">
        <v>74</v>
      </c>
      <c r="AD223" s="1" t="s">
        <v>73</v>
      </c>
      <c r="AE223" s="1" t="s">
        <v>72</v>
      </c>
      <c r="AF223" s="1" t="s">
        <v>74</v>
      </c>
      <c r="AG223" s="1" t="s">
        <v>74</v>
      </c>
      <c r="AH223" s="1" t="s">
        <v>652</v>
      </c>
      <c r="AI223" s="1"/>
      <c r="AJ223" s="1" t="s">
        <v>75</v>
      </c>
      <c r="AK223" s="1" t="s">
        <v>77</v>
      </c>
      <c r="AL223" s="1" t="s">
        <v>93</v>
      </c>
      <c r="AM223" s="1" t="s">
        <v>93</v>
      </c>
      <c r="AN223" s="1" t="s">
        <v>93</v>
      </c>
      <c r="AO223" s="1" t="s">
        <v>76</v>
      </c>
      <c r="AP223" s="1" t="s">
        <v>93</v>
      </c>
      <c r="AQ223" s="1" t="s">
        <v>93</v>
      </c>
      <c r="AR223" s="1" t="s">
        <v>76</v>
      </c>
      <c r="AS223" s="1" t="s">
        <v>77</v>
      </c>
      <c r="AT223" s="1"/>
      <c r="AU223" s="1" t="s">
        <v>81</v>
      </c>
      <c r="AV223" s="1" t="s">
        <v>97</v>
      </c>
      <c r="AW223" s="1" t="s">
        <v>86</v>
      </c>
      <c r="AX223" s="1" t="s">
        <v>81</v>
      </c>
      <c r="AY223" s="1" t="s">
        <v>81</v>
      </c>
      <c r="AZ223" s="1" t="s">
        <v>86</v>
      </c>
      <c r="BA223" s="1" t="s">
        <v>86</v>
      </c>
      <c r="BB223" s="1" t="s">
        <v>80</v>
      </c>
      <c r="BC223" s="1" t="s">
        <v>81</v>
      </c>
      <c r="BD223" s="1" t="s">
        <v>81</v>
      </c>
      <c r="BE223" s="1" t="s">
        <v>653</v>
      </c>
      <c r="BH223" s="1" t="s">
        <v>84</v>
      </c>
      <c r="BI223" s="1" t="s">
        <v>654</v>
      </c>
      <c r="BJ223" s="1"/>
      <c r="BK223" s="1" t="s">
        <v>84</v>
      </c>
      <c r="BL223" s="1"/>
      <c r="BM223" s="1" t="s">
        <v>84</v>
      </c>
      <c r="BN223" s="1" t="s">
        <v>655</v>
      </c>
      <c r="BO223" s="1"/>
      <c r="BP223" s="1"/>
      <c r="BQ223" s="1">
        <v>4</v>
      </c>
      <c r="BR223" s="1"/>
      <c r="BS223" s="1">
        <v>5</v>
      </c>
      <c r="BT223" s="1"/>
      <c r="BU223" s="1" t="s">
        <v>87</v>
      </c>
      <c r="BV223" s="1" t="s">
        <v>80</v>
      </c>
      <c r="BW223" s="1" t="s">
        <v>97</v>
      </c>
      <c r="BX223" s="1" t="s">
        <v>97</v>
      </c>
      <c r="BY223" s="1" t="s">
        <v>87</v>
      </c>
      <c r="BZ223" s="1" t="s">
        <v>87</v>
      </c>
      <c r="CA223" s="1" t="s">
        <v>87</v>
      </c>
      <c r="CB223" s="1" t="s">
        <v>80</v>
      </c>
      <c r="CC223" s="1" t="s">
        <v>80</v>
      </c>
      <c r="CD223" s="1" t="s">
        <v>656</v>
      </c>
      <c r="CE223" s="1"/>
      <c r="CF223" s="1" t="s">
        <v>97</v>
      </c>
    </row>
    <row r="224" spans="1:84" ht="12.75" x14ac:dyDescent="0.35">
      <c r="A224" s="2">
        <v>43135.034902326384</v>
      </c>
      <c r="B224" s="1" t="s">
        <v>65</v>
      </c>
      <c r="C224" s="1"/>
      <c r="D224" s="1" t="s">
        <v>167</v>
      </c>
      <c r="E224" s="1"/>
      <c r="F224" s="1" t="s">
        <v>404</v>
      </c>
      <c r="G224" s="1"/>
      <c r="H224" s="1" t="s">
        <v>68</v>
      </c>
      <c r="I224" s="1"/>
      <c r="J224" s="1" t="s">
        <v>69</v>
      </c>
      <c r="K224" s="1"/>
      <c r="L224" s="1" t="s">
        <v>77</v>
      </c>
      <c r="M224" s="1"/>
      <c r="N224" s="1"/>
      <c r="O224" s="1" t="s">
        <v>91</v>
      </c>
      <c r="P224" s="1"/>
      <c r="Q224" s="1" t="s">
        <v>74</v>
      </c>
      <c r="R224" s="1" t="s">
        <v>97</v>
      </c>
      <c r="S224" s="1" t="s">
        <v>74</v>
      </c>
      <c r="T224" s="1" t="s">
        <v>72</v>
      </c>
      <c r="U224" s="1" t="s">
        <v>97</v>
      </c>
      <c r="V224" s="1" t="s">
        <v>74</v>
      </c>
      <c r="W224" s="1" t="s">
        <v>97</v>
      </c>
      <c r="X224" s="1" t="s">
        <v>74</v>
      </c>
      <c r="Y224" s="1" t="s">
        <v>97</v>
      </c>
      <c r="Z224" s="1" t="s">
        <v>97</v>
      </c>
      <c r="AA224" s="1" t="s">
        <v>97</v>
      </c>
      <c r="AB224" s="1" t="s">
        <v>97</v>
      </c>
      <c r="AC224" s="1" t="s">
        <v>97</v>
      </c>
      <c r="AD224" s="1" t="s">
        <v>74</v>
      </c>
      <c r="AE224" s="1" t="s">
        <v>97</v>
      </c>
      <c r="AF224" s="1" t="s">
        <v>97</v>
      </c>
      <c r="AG224" s="1" t="s">
        <v>97</v>
      </c>
      <c r="AJ224" s="1" t="s">
        <v>76</v>
      </c>
      <c r="AK224" s="1" t="s">
        <v>76</v>
      </c>
      <c r="AL224" s="1" t="s">
        <v>76</v>
      </c>
      <c r="AM224" s="1" t="s">
        <v>76</v>
      </c>
      <c r="AN224" s="1" t="s">
        <v>76</v>
      </c>
      <c r="AO224" s="1" t="s">
        <v>76</v>
      </c>
      <c r="AP224" s="1" t="s">
        <v>76</v>
      </c>
      <c r="AQ224" s="1" t="s">
        <v>76</v>
      </c>
      <c r="AR224" s="1" t="s">
        <v>76</v>
      </c>
      <c r="AS224" s="1" t="s">
        <v>94</v>
      </c>
      <c r="AT224" s="1"/>
      <c r="AU224" s="1" t="s">
        <v>97</v>
      </c>
      <c r="AV224" s="1" t="s">
        <v>97</v>
      </c>
      <c r="AW224" s="1" t="s">
        <v>97</v>
      </c>
      <c r="AX224" s="1" t="s">
        <v>97</v>
      </c>
      <c r="AY224" s="1" t="s">
        <v>97</v>
      </c>
      <c r="AZ224" s="1" t="s">
        <v>97</v>
      </c>
      <c r="BA224" s="1" t="s">
        <v>97</v>
      </c>
      <c r="BB224" s="1" t="s">
        <v>97</v>
      </c>
      <c r="BC224" s="1" t="s">
        <v>97</v>
      </c>
      <c r="BD224" s="1" t="s">
        <v>86</v>
      </c>
      <c r="BH224" s="1" t="s">
        <v>84</v>
      </c>
      <c r="BK224" s="1" t="s">
        <v>84</v>
      </c>
      <c r="BL224" s="1"/>
      <c r="BM224" s="1" t="s">
        <v>84</v>
      </c>
      <c r="BQ224" s="1">
        <v>4</v>
      </c>
      <c r="BR224" s="1"/>
      <c r="BS224" s="1">
        <v>3</v>
      </c>
      <c r="BT224" s="1"/>
      <c r="BU224" s="1" t="s">
        <v>87</v>
      </c>
      <c r="BV224" s="1" t="s">
        <v>87</v>
      </c>
      <c r="BW224" s="1" t="s">
        <v>87</v>
      </c>
      <c r="BX224" s="1" t="s">
        <v>87</v>
      </c>
      <c r="BY224" s="1" t="s">
        <v>87</v>
      </c>
      <c r="BZ224" s="1" t="s">
        <v>87</v>
      </c>
      <c r="CA224" s="1" t="s">
        <v>87</v>
      </c>
      <c r="CB224" s="1" t="s">
        <v>87</v>
      </c>
      <c r="CC224" s="1" t="s">
        <v>87</v>
      </c>
      <c r="CF224" s="1" t="s">
        <v>81</v>
      </c>
    </row>
    <row r="225" spans="1:84" ht="12.75" x14ac:dyDescent="0.35">
      <c r="A225" s="2">
        <v>43135.043629004635</v>
      </c>
      <c r="B225" s="1" t="s">
        <v>65</v>
      </c>
      <c r="C225" s="1"/>
      <c r="D225" s="1" t="s">
        <v>66</v>
      </c>
      <c r="E225" s="1"/>
      <c r="F225" s="1" t="s">
        <v>67</v>
      </c>
      <c r="G225" s="1"/>
      <c r="H225" s="1" t="s">
        <v>90</v>
      </c>
      <c r="I225" s="1"/>
      <c r="J225" s="1" t="s">
        <v>69</v>
      </c>
      <c r="K225" s="1"/>
      <c r="L225" s="1" t="s">
        <v>70</v>
      </c>
      <c r="M225" s="1"/>
      <c r="N225" s="1"/>
      <c r="O225" s="1" t="s">
        <v>91</v>
      </c>
      <c r="P225" s="1"/>
      <c r="Q225" s="1" t="s">
        <v>74</v>
      </c>
      <c r="R225" s="1" t="s">
        <v>74</v>
      </c>
      <c r="S225" s="1" t="s">
        <v>74</v>
      </c>
      <c r="T225" s="1" t="s">
        <v>73</v>
      </c>
      <c r="U225" s="1" t="s">
        <v>72</v>
      </c>
      <c r="V225" s="1" t="s">
        <v>74</v>
      </c>
      <c r="W225" s="1" t="s">
        <v>73</v>
      </c>
      <c r="X225" s="1" t="s">
        <v>73</v>
      </c>
      <c r="Y225" s="1" t="s">
        <v>73</v>
      </c>
      <c r="Z225" s="1" t="s">
        <v>73</v>
      </c>
      <c r="AA225" s="1" t="s">
        <v>73</v>
      </c>
      <c r="AB225" s="1" t="s">
        <v>74</v>
      </c>
      <c r="AC225" s="1" t="s">
        <v>74</v>
      </c>
      <c r="AD225" s="1" t="s">
        <v>74</v>
      </c>
      <c r="AE225" s="1" t="s">
        <v>72</v>
      </c>
      <c r="AF225" s="1" t="s">
        <v>72</v>
      </c>
      <c r="AJ225" s="1" t="s">
        <v>75</v>
      </c>
      <c r="AK225" s="1" t="s">
        <v>76</v>
      </c>
      <c r="AL225" s="1" t="s">
        <v>76</v>
      </c>
      <c r="AM225" s="1" t="s">
        <v>75</v>
      </c>
      <c r="AN225" s="1" t="s">
        <v>102</v>
      </c>
      <c r="AO225" s="1" t="s">
        <v>76</v>
      </c>
      <c r="AP225" s="1" t="s">
        <v>76</v>
      </c>
      <c r="AQ225" s="1" t="s">
        <v>76</v>
      </c>
      <c r="AR225" s="1" t="s">
        <v>76</v>
      </c>
      <c r="AS225" s="1" t="s">
        <v>94</v>
      </c>
      <c r="AT225" s="1"/>
      <c r="AU225" s="1" t="s">
        <v>81</v>
      </c>
      <c r="AV225" s="1" t="s">
        <v>79</v>
      </c>
      <c r="AW225" s="1" t="s">
        <v>79</v>
      </c>
      <c r="AX225" s="1" t="s">
        <v>78</v>
      </c>
      <c r="AY225" s="1" t="s">
        <v>78</v>
      </c>
      <c r="AZ225" s="1" t="s">
        <v>78</v>
      </c>
      <c r="BA225" s="1" t="s">
        <v>97</v>
      </c>
      <c r="BB225" s="1" t="s">
        <v>79</v>
      </c>
      <c r="BC225" s="1" t="s">
        <v>80</v>
      </c>
      <c r="BD225" s="1" t="s">
        <v>80</v>
      </c>
      <c r="BE225" s="1" t="s">
        <v>657</v>
      </c>
      <c r="BF225" s="1" t="s">
        <v>658</v>
      </c>
      <c r="BG225" s="1"/>
      <c r="BH225" s="1" t="s">
        <v>84</v>
      </c>
      <c r="BI225" s="1" t="s">
        <v>659</v>
      </c>
      <c r="BJ225" s="1"/>
      <c r="BK225" s="1" t="s">
        <v>84</v>
      </c>
      <c r="BL225" s="1"/>
      <c r="BM225" s="1" t="s">
        <v>97</v>
      </c>
      <c r="BN225" s="1" t="s">
        <v>660</v>
      </c>
      <c r="BO225" s="1"/>
      <c r="BP225" s="1"/>
      <c r="BQ225" s="1">
        <v>3</v>
      </c>
      <c r="BR225" s="1"/>
      <c r="BS225" s="1">
        <v>3</v>
      </c>
      <c r="BT225" s="1"/>
      <c r="BU225" s="1" t="s">
        <v>80</v>
      </c>
      <c r="BV225" s="1" t="s">
        <v>80</v>
      </c>
      <c r="BW225" s="1" t="s">
        <v>80</v>
      </c>
      <c r="BX225" s="1" t="s">
        <v>97</v>
      </c>
      <c r="BY225" s="1" t="s">
        <v>87</v>
      </c>
      <c r="BZ225" s="1" t="s">
        <v>87</v>
      </c>
      <c r="CA225" s="1" t="s">
        <v>81</v>
      </c>
      <c r="CB225" s="1" t="s">
        <v>86</v>
      </c>
      <c r="CC225" s="1" t="s">
        <v>86</v>
      </c>
      <c r="CD225" s="1" t="s">
        <v>661</v>
      </c>
      <c r="CE225" s="1"/>
      <c r="CF225" s="1" t="s">
        <v>97</v>
      </c>
    </row>
    <row r="226" spans="1:84" ht="12.75" x14ac:dyDescent="0.35">
      <c r="A226" s="2">
        <v>43135.096245717592</v>
      </c>
      <c r="B226" s="1" t="s">
        <v>65</v>
      </c>
      <c r="C226" s="1"/>
      <c r="D226" s="1" t="s">
        <v>100</v>
      </c>
      <c r="E226" s="1"/>
      <c r="F226" s="1" t="s">
        <v>67</v>
      </c>
      <c r="G226" s="1"/>
      <c r="H226" s="1" t="s">
        <v>68</v>
      </c>
      <c r="I226" s="1"/>
      <c r="J226" s="1" t="s">
        <v>101</v>
      </c>
      <c r="K226" s="1"/>
      <c r="L226" s="1" t="s">
        <v>94</v>
      </c>
      <c r="M226" s="1"/>
      <c r="N226" s="1"/>
      <c r="O226" s="1" t="s">
        <v>124</v>
      </c>
      <c r="P226" s="1"/>
      <c r="Q226" s="1" t="s">
        <v>72</v>
      </c>
      <c r="R226" s="1" t="s">
        <v>97</v>
      </c>
      <c r="S226" s="1" t="s">
        <v>74</v>
      </c>
      <c r="T226" s="1" t="s">
        <v>73</v>
      </c>
      <c r="U226" s="1" t="s">
        <v>97</v>
      </c>
      <c r="V226" s="1" t="s">
        <v>74</v>
      </c>
      <c r="W226" s="1" t="s">
        <v>73</v>
      </c>
      <c r="X226" s="1" t="s">
        <v>73</v>
      </c>
      <c r="Y226" s="1" t="s">
        <v>72</v>
      </c>
      <c r="Z226" s="1" t="s">
        <v>73</v>
      </c>
      <c r="AA226" s="1" t="s">
        <v>74</v>
      </c>
      <c r="AB226" s="1" t="s">
        <v>97</v>
      </c>
      <c r="AC226" s="1" t="s">
        <v>74</v>
      </c>
      <c r="AD226" s="1" t="s">
        <v>97</v>
      </c>
      <c r="AE226" s="1" t="s">
        <v>72</v>
      </c>
      <c r="AF226" s="1" t="s">
        <v>74</v>
      </c>
      <c r="AJ226" s="1" t="s">
        <v>76</v>
      </c>
      <c r="AK226" s="1" t="s">
        <v>76</v>
      </c>
      <c r="AL226" s="1" t="s">
        <v>76</v>
      </c>
      <c r="AM226" s="1" t="s">
        <v>76</v>
      </c>
      <c r="AN226" s="1" t="s">
        <v>94</v>
      </c>
      <c r="AO226" s="1" t="s">
        <v>76</v>
      </c>
      <c r="AP226" s="1" t="s">
        <v>76</v>
      </c>
      <c r="AQ226" s="1" t="s">
        <v>76</v>
      </c>
      <c r="AR226" s="1" t="s">
        <v>76</v>
      </c>
      <c r="AS226" s="1" t="s">
        <v>76</v>
      </c>
      <c r="AT226" s="1"/>
      <c r="AU226" s="1" t="s">
        <v>86</v>
      </c>
      <c r="AV226" s="1" t="s">
        <v>81</v>
      </c>
      <c r="AW226" s="1" t="s">
        <v>86</v>
      </c>
      <c r="AX226" s="1" t="s">
        <v>81</v>
      </c>
      <c r="AY226" s="1" t="s">
        <v>78</v>
      </c>
      <c r="AZ226" s="1" t="s">
        <v>78</v>
      </c>
      <c r="BA226" s="1" t="s">
        <v>78</v>
      </c>
      <c r="BB226" s="1" t="s">
        <v>80</v>
      </c>
      <c r="BC226" s="1" t="s">
        <v>97</v>
      </c>
      <c r="BD226" s="1" t="s">
        <v>78</v>
      </c>
      <c r="BH226" s="1" t="s">
        <v>97</v>
      </c>
      <c r="BI226" s="1" t="s">
        <v>662</v>
      </c>
      <c r="BJ226" s="1"/>
      <c r="BK226" s="1" t="s">
        <v>84</v>
      </c>
      <c r="BL226" s="1"/>
      <c r="BM226" s="1" t="s">
        <v>82</v>
      </c>
      <c r="BQ226" s="1">
        <v>5</v>
      </c>
      <c r="BR226" s="1"/>
      <c r="BS226" s="1">
        <v>3</v>
      </c>
      <c r="BT226" s="1"/>
      <c r="BU226" s="1" t="s">
        <v>87</v>
      </c>
      <c r="BV226" s="1" t="s">
        <v>87</v>
      </c>
      <c r="BW226" s="1" t="s">
        <v>97</v>
      </c>
      <c r="BX226" s="1" t="s">
        <v>86</v>
      </c>
      <c r="BY226" s="1" t="s">
        <v>87</v>
      </c>
      <c r="BZ226" s="1" t="s">
        <v>87</v>
      </c>
      <c r="CA226" s="1" t="s">
        <v>87</v>
      </c>
      <c r="CB226" s="1" t="s">
        <v>81</v>
      </c>
      <c r="CC226" s="1" t="s">
        <v>81</v>
      </c>
      <c r="CF226" s="1" t="s">
        <v>86</v>
      </c>
    </row>
    <row r="227" spans="1:84" ht="12.75" x14ac:dyDescent="0.35">
      <c r="A227" s="2">
        <v>43135.290093298609</v>
      </c>
      <c r="B227" s="1" t="s">
        <v>65</v>
      </c>
      <c r="C227" s="1"/>
      <c r="D227" s="1" t="s">
        <v>66</v>
      </c>
      <c r="E227" s="1"/>
      <c r="F227" s="1" t="s">
        <v>67</v>
      </c>
      <c r="G227" s="1"/>
      <c r="H227" s="1" t="s">
        <v>68</v>
      </c>
      <c r="I227" s="1"/>
      <c r="J227" s="1" t="s">
        <v>69</v>
      </c>
      <c r="K227" s="1"/>
      <c r="L227" s="1" t="s">
        <v>70</v>
      </c>
      <c r="M227" s="1"/>
      <c r="N227" s="1"/>
      <c r="O227" s="1" t="s">
        <v>71</v>
      </c>
      <c r="P227" s="1"/>
      <c r="Q227" s="1" t="s">
        <v>74</v>
      </c>
      <c r="R227" s="1" t="s">
        <v>73</v>
      </c>
      <c r="S227" s="1" t="s">
        <v>74</v>
      </c>
      <c r="T227" s="1" t="s">
        <v>73</v>
      </c>
      <c r="U227" s="1" t="s">
        <v>73</v>
      </c>
      <c r="V227" s="1" t="s">
        <v>72</v>
      </c>
      <c r="W227" s="1" t="s">
        <v>73</v>
      </c>
      <c r="X227" s="1" t="s">
        <v>73</v>
      </c>
      <c r="Y227" s="1" t="s">
        <v>74</v>
      </c>
      <c r="Z227" s="1" t="s">
        <v>73</v>
      </c>
      <c r="AA227" s="1" t="s">
        <v>72</v>
      </c>
      <c r="AB227" s="1" t="s">
        <v>74</v>
      </c>
      <c r="AC227" s="1" t="s">
        <v>72</v>
      </c>
      <c r="AD227" s="1" t="s">
        <v>72</v>
      </c>
      <c r="AE227" s="1" t="s">
        <v>72</v>
      </c>
      <c r="AF227" s="1" t="s">
        <v>72</v>
      </c>
      <c r="AJ227" s="1" t="s">
        <v>93</v>
      </c>
      <c r="AK227" s="1" t="s">
        <v>93</v>
      </c>
      <c r="AL227" s="1" t="s">
        <v>93</v>
      </c>
      <c r="AM227" s="1" t="s">
        <v>93</v>
      </c>
      <c r="AN227" s="1" t="s">
        <v>102</v>
      </c>
      <c r="AO227" s="1" t="s">
        <v>76</v>
      </c>
      <c r="AP227" s="1" t="s">
        <v>76</v>
      </c>
      <c r="AQ227" s="1" t="s">
        <v>76</v>
      </c>
      <c r="AR227" s="1" t="s">
        <v>93</v>
      </c>
      <c r="AS227" s="1" t="s">
        <v>198</v>
      </c>
      <c r="AT227" s="1"/>
      <c r="AU227" s="1" t="s">
        <v>78</v>
      </c>
      <c r="AV227" s="1" t="s">
        <v>97</v>
      </c>
      <c r="AW227" s="1" t="s">
        <v>97</v>
      </c>
      <c r="AX227" s="1" t="s">
        <v>78</v>
      </c>
      <c r="AY227" s="1" t="s">
        <v>81</v>
      </c>
      <c r="AZ227" s="1" t="s">
        <v>78</v>
      </c>
      <c r="BA227" s="1" t="s">
        <v>81</v>
      </c>
      <c r="BB227" s="1" t="s">
        <v>97</v>
      </c>
      <c r="BC227" s="1" t="s">
        <v>81</v>
      </c>
      <c r="BD227" s="1" t="s">
        <v>78</v>
      </c>
      <c r="BH227" s="1" t="s">
        <v>84</v>
      </c>
      <c r="BK227" s="1" t="s">
        <v>84</v>
      </c>
      <c r="BL227" s="1"/>
      <c r="BM227" s="1" t="s">
        <v>82</v>
      </c>
      <c r="BQ227" s="1">
        <v>1</v>
      </c>
      <c r="BR227" s="1"/>
      <c r="BS227" s="1">
        <v>2</v>
      </c>
      <c r="BT227" s="1"/>
      <c r="BU227" s="1" t="s">
        <v>87</v>
      </c>
      <c r="BV227" s="1" t="s">
        <v>81</v>
      </c>
      <c r="BW227" s="1" t="s">
        <v>87</v>
      </c>
      <c r="BX227" s="1" t="s">
        <v>81</v>
      </c>
      <c r="BY227" s="1" t="s">
        <v>87</v>
      </c>
      <c r="BZ227" s="1" t="s">
        <v>87</v>
      </c>
      <c r="CA227" s="1" t="s">
        <v>87</v>
      </c>
      <c r="CB227" s="1" t="s">
        <v>81</v>
      </c>
      <c r="CC227" s="1" t="s">
        <v>87</v>
      </c>
      <c r="CD227" s="1" t="s">
        <v>663</v>
      </c>
      <c r="CE227" s="1"/>
      <c r="CF227" s="1" t="s">
        <v>80</v>
      </c>
    </row>
    <row r="228" spans="1:84" ht="12.75" x14ac:dyDescent="0.35">
      <c r="A228" s="2">
        <v>43135.303644583335</v>
      </c>
      <c r="B228" s="1" t="s">
        <v>65</v>
      </c>
      <c r="C228" s="1"/>
      <c r="D228" s="1" t="s">
        <v>664</v>
      </c>
      <c r="E228" s="1"/>
      <c r="F228" s="1" t="s">
        <v>404</v>
      </c>
      <c r="G228" s="1"/>
      <c r="H228" s="1" t="s">
        <v>68</v>
      </c>
      <c r="I228" s="1"/>
      <c r="J228" s="1" t="s">
        <v>101</v>
      </c>
      <c r="K228" s="1"/>
      <c r="L228" s="1" t="s">
        <v>665</v>
      </c>
      <c r="M228" s="1"/>
      <c r="N228" s="1"/>
      <c r="O228" s="1" t="s">
        <v>71</v>
      </c>
      <c r="P228" s="1"/>
      <c r="Q228" s="1" t="s">
        <v>74</v>
      </c>
      <c r="R228" s="1" t="s">
        <v>73</v>
      </c>
      <c r="S228" s="1" t="s">
        <v>74</v>
      </c>
      <c r="T228" s="1" t="s">
        <v>73</v>
      </c>
      <c r="U228" s="1" t="s">
        <v>73</v>
      </c>
      <c r="V228" s="1" t="s">
        <v>72</v>
      </c>
      <c r="W228" s="1" t="s">
        <v>72</v>
      </c>
      <c r="X228" s="1" t="s">
        <v>73</v>
      </c>
      <c r="Y228" s="1" t="s">
        <v>73</v>
      </c>
      <c r="Z228" s="1" t="s">
        <v>74</v>
      </c>
      <c r="AA228" s="1" t="s">
        <v>73</v>
      </c>
      <c r="AB228" s="1" t="s">
        <v>72</v>
      </c>
      <c r="AC228" s="1" t="s">
        <v>72</v>
      </c>
      <c r="AD228" s="1" t="s">
        <v>73</v>
      </c>
      <c r="AE228" s="1" t="s">
        <v>72</v>
      </c>
      <c r="AF228" s="1" t="s">
        <v>73</v>
      </c>
      <c r="AG228" s="1" t="s">
        <v>74</v>
      </c>
      <c r="AH228" s="1" t="s">
        <v>666</v>
      </c>
      <c r="AI228" s="1"/>
      <c r="AJ228" s="1" t="s">
        <v>75</v>
      </c>
      <c r="AK228" s="1" t="s">
        <v>75</v>
      </c>
      <c r="AL228" s="1" t="s">
        <v>142</v>
      </c>
      <c r="AM228" s="1" t="s">
        <v>76</v>
      </c>
      <c r="AN228" s="1" t="s">
        <v>102</v>
      </c>
      <c r="AO228" s="1" t="s">
        <v>76</v>
      </c>
      <c r="AP228" s="1" t="s">
        <v>76</v>
      </c>
      <c r="AQ228" s="1" t="s">
        <v>76</v>
      </c>
      <c r="AR228" s="1" t="s">
        <v>75</v>
      </c>
      <c r="AS228" s="1" t="s">
        <v>77</v>
      </c>
      <c r="AT228" s="1"/>
      <c r="AU228" s="1" t="s">
        <v>78</v>
      </c>
      <c r="AV228" s="1" t="s">
        <v>80</v>
      </c>
      <c r="AW228" s="1" t="s">
        <v>78</v>
      </c>
      <c r="AX228" s="1" t="s">
        <v>80</v>
      </c>
      <c r="AY228" s="1" t="s">
        <v>80</v>
      </c>
      <c r="AZ228" s="1" t="s">
        <v>81</v>
      </c>
      <c r="BA228" s="1" t="s">
        <v>80</v>
      </c>
      <c r="BB228" s="1" t="s">
        <v>80</v>
      </c>
      <c r="BC228" s="1" t="s">
        <v>79</v>
      </c>
      <c r="BD228" s="1" t="s">
        <v>78</v>
      </c>
      <c r="BE228" s="1" t="s">
        <v>667</v>
      </c>
      <c r="BH228" s="1" t="s">
        <v>84</v>
      </c>
      <c r="BI228" s="1" t="s">
        <v>668</v>
      </c>
      <c r="BJ228" s="1"/>
      <c r="BK228" s="1" t="s">
        <v>84</v>
      </c>
      <c r="BL228" s="1"/>
      <c r="BM228" s="1" t="s">
        <v>97</v>
      </c>
      <c r="BQ228" s="1">
        <v>1</v>
      </c>
      <c r="BR228" s="1"/>
      <c r="BS228" s="1">
        <v>1</v>
      </c>
      <c r="BT228" s="1"/>
      <c r="BU228" s="1" t="s">
        <v>79</v>
      </c>
      <c r="BV228" s="1" t="s">
        <v>79</v>
      </c>
      <c r="BW228" s="1" t="s">
        <v>79</v>
      </c>
      <c r="BX228" s="1" t="s">
        <v>81</v>
      </c>
      <c r="BY228" s="1" t="s">
        <v>87</v>
      </c>
      <c r="BZ228" s="1" t="s">
        <v>87</v>
      </c>
      <c r="CA228" s="1" t="s">
        <v>81</v>
      </c>
      <c r="CB228" s="1" t="s">
        <v>80</v>
      </c>
      <c r="CC228" s="1" t="s">
        <v>80</v>
      </c>
      <c r="CF228" s="1" t="s">
        <v>86</v>
      </c>
    </row>
    <row r="229" spans="1:84" ht="12.75" x14ac:dyDescent="0.35">
      <c r="A229" s="2">
        <v>43135.304651817132</v>
      </c>
      <c r="B229" s="1" t="s">
        <v>65</v>
      </c>
      <c r="C229" s="1"/>
      <c r="D229" s="1" t="s">
        <v>107</v>
      </c>
      <c r="E229" s="1"/>
      <c r="F229" s="1" t="s">
        <v>143</v>
      </c>
      <c r="G229" s="1"/>
      <c r="H229" s="1" t="s">
        <v>68</v>
      </c>
      <c r="I229" s="1"/>
      <c r="J229" s="1" t="s">
        <v>101</v>
      </c>
      <c r="K229" s="1"/>
      <c r="L229" s="1" t="s">
        <v>240</v>
      </c>
      <c r="M229" s="1"/>
      <c r="N229" s="1"/>
      <c r="O229" s="1" t="s">
        <v>71</v>
      </c>
      <c r="P229" s="1"/>
      <c r="Q229" s="1" t="s">
        <v>72</v>
      </c>
      <c r="R229" s="1" t="s">
        <v>97</v>
      </c>
      <c r="S229" s="1" t="s">
        <v>74</v>
      </c>
      <c r="T229" s="1" t="s">
        <v>72</v>
      </c>
      <c r="U229" s="1" t="s">
        <v>72</v>
      </c>
      <c r="V229" s="1" t="s">
        <v>72</v>
      </c>
      <c r="W229" s="1" t="s">
        <v>73</v>
      </c>
      <c r="X229" s="1" t="s">
        <v>73</v>
      </c>
      <c r="Y229" s="1" t="s">
        <v>73</v>
      </c>
      <c r="Z229" s="1" t="s">
        <v>72</v>
      </c>
      <c r="AA229" s="1" t="s">
        <v>73</v>
      </c>
      <c r="AB229" s="1" t="s">
        <v>74</v>
      </c>
      <c r="AC229" s="1" t="s">
        <v>74</v>
      </c>
      <c r="AD229" s="1" t="s">
        <v>97</v>
      </c>
      <c r="AE229" s="1" t="s">
        <v>74</v>
      </c>
      <c r="AF229" s="1" t="s">
        <v>73</v>
      </c>
      <c r="AJ229" s="1" t="s">
        <v>107</v>
      </c>
      <c r="AS229" s="1" t="s">
        <v>107</v>
      </c>
      <c r="AT229" s="1"/>
      <c r="AU229" s="1" t="s">
        <v>78</v>
      </c>
      <c r="AV229" s="1" t="s">
        <v>86</v>
      </c>
      <c r="AW229" s="1" t="s">
        <v>80</v>
      </c>
      <c r="AX229" s="1" t="s">
        <v>78</v>
      </c>
      <c r="AY229" s="1" t="s">
        <v>78</v>
      </c>
      <c r="AZ229" s="1" t="s">
        <v>97</v>
      </c>
      <c r="BB229" s="1" t="s">
        <v>97</v>
      </c>
      <c r="BC229" s="1" t="s">
        <v>97</v>
      </c>
      <c r="BD229" s="1" t="s">
        <v>78</v>
      </c>
      <c r="BH229" s="1" t="s">
        <v>84</v>
      </c>
      <c r="BK229" s="1" t="s">
        <v>84</v>
      </c>
      <c r="BL229" s="1"/>
      <c r="BM229" s="1" t="s">
        <v>97</v>
      </c>
      <c r="BQ229" s="1">
        <v>1</v>
      </c>
      <c r="BR229" s="1"/>
      <c r="BS229" s="1">
        <v>2</v>
      </c>
      <c r="BT229" s="1"/>
      <c r="BU229" s="1" t="s">
        <v>87</v>
      </c>
      <c r="BV229" s="1" t="s">
        <v>87</v>
      </c>
      <c r="BW229" s="1" t="s">
        <v>87</v>
      </c>
      <c r="BX229" s="1" t="s">
        <v>87</v>
      </c>
      <c r="BY229" s="1" t="s">
        <v>87</v>
      </c>
      <c r="BZ229" s="1" t="s">
        <v>87</v>
      </c>
      <c r="CA229" s="1" t="s">
        <v>87</v>
      </c>
      <c r="CB229" s="1" t="s">
        <v>80</v>
      </c>
      <c r="CC229" s="1" t="s">
        <v>80</v>
      </c>
      <c r="CF229" s="1" t="s">
        <v>80</v>
      </c>
    </row>
    <row r="230" spans="1:84" ht="12.75" x14ac:dyDescent="0.35">
      <c r="A230" s="2">
        <v>43135.326183472222</v>
      </c>
      <c r="B230" s="1" t="s">
        <v>65</v>
      </c>
      <c r="C230" s="1"/>
      <c r="D230" s="1" t="s">
        <v>66</v>
      </c>
      <c r="E230" s="1"/>
      <c r="F230" s="1" t="s">
        <v>67</v>
      </c>
      <c r="G230" s="1"/>
      <c r="H230" s="1" t="s">
        <v>68</v>
      </c>
      <c r="I230" s="1"/>
      <c r="J230" s="1" t="s">
        <v>69</v>
      </c>
      <c r="K230" s="1"/>
      <c r="L230" s="1" t="s">
        <v>77</v>
      </c>
      <c r="M230" s="1"/>
      <c r="N230" s="1"/>
      <c r="O230" s="1" t="s">
        <v>71</v>
      </c>
      <c r="P230" s="1"/>
      <c r="Q230" s="1" t="s">
        <v>72</v>
      </c>
      <c r="R230" s="1" t="s">
        <v>72</v>
      </c>
      <c r="S230" s="1" t="s">
        <v>74</v>
      </c>
      <c r="T230" s="1" t="s">
        <v>73</v>
      </c>
      <c r="U230" s="1" t="s">
        <v>73</v>
      </c>
      <c r="V230" s="1" t="s">
        <v>73</v>
      </c>
      <c r="W230" s="1" t="s">
        <v>73</v>
      </c>
      <c r="X230" s="1" t="s">
        <v>73</v>
      </c>
      <c r="Y230" s="1" t="s">
        <v>72</v>
      </c>
      <c r="Z230" s="1" t="s">
        <v>72</v>
      </c>
      <c r="AA230" s="1" t="s">
        <v>73</v>
      </c>
      <c r="AB230" s="1" t="s">
        <v>74</v>
      </c>
      <c r="AC230" s="1" t="s">
        <v>74</v>
      </c>
      <c r="AD230" s="1" t="s">
        <v>72</v>
      </c>
      <c r="AE230" s="1" t="s">
        <v>74</v>
      </c>
      <c r="AF230" s="1" t="s">
        <v>72</v>
      </c>
      <c r="AJ230" s="1" t="s">
        <v>102</v>
      </c>
      <c r="AK230" s="1" t="s">
        <v>76</v>
      </c>
      <c r="AL230" s="1" t="s">
        <v>102</v>
      </c>
      <c r="AM230" s="1" t="s">
        <v>102</v>
      </c>
      <c r="AN230" s="1" t="s">
        <v>75</v>
      </c>
      <c r="AO230" s="1" t="s">
        <v>94</v>
      </c>
      <c r="AP230" s="1" t="s">
        <v>76</v>
      </c>
      <c r="AQ230" s="1" t="s">
        <v>76</v>
      </c>
      <c r="AR230" s="1" t="s">
        <v>102</v>
      </c>
      <c r="AS230" s="1" t="s">
        <v>102</v>
      </c>
      <c r="AT230" s="1"/>
      <c r="AU230" s="1" t="s">
        <v>78</v>
      </c>
      <c r="AV230" s="1" t="s">
        <v>86</v>
      </c>
      <c r="AW230" s="1" t="s">
        <v>81</v>
      </c>
      <c r="AX230" s="1" t="s">
        <v>81</v>
      </c>
      <c r="AY230" s="1" t="s">
        <v>78</v>
      </c>
      <c r="AZ230" s="1" t="s">
        <v>81</v>
      </c>
      <c r="BA230" s="1" t="s">
        <v>81</v>
      </c>
      <c r="BB230" s="1" t="s">
        <v>86</v>
      </c>
      <c r="BC230" s="1" t="s">
        <v>81</v>
      </c>
      <c r="BD230" s="1" t="s">
        <v>78</v>
      </c>
      <c r="BH230" s="1" t="s">
        <v>84</v>
      </c>
      <c r="BK230" s="1" t="s">
        <v>84</v>
      </c>
      <c r="BL230" s="1"/>
      <c r="BM230" s="1" t="s">
        <v>82</v>
      </c>
      <c r="BQ230" s="1">
        <v>1</v>
      </c>
      <c r="BR230" s="1"/>
      <c r="BS230" s="1">
        <v>2</v>
      </c>
      <c r="BT230" s="1"/>
      <c r="BU230" s="1" t="s">
        <v>87</v>
      </c>
      <c r="BV230" s="1" t="s">
        <v>80</v>
      </c>
      <c r="BW230" s="1" t="s">
        <v>86</v>
      </c>
      <c r="BX230" s="1" t="s">
        <v>87</v>
      </c>
      <c r="BY230" s="1" t="s">
        <v>87</v>
      </c>
      <c r="BZ230" s="1" t="s">
        <v>87</v>
      </c>
      <c r="CA230" s="1" t="s">
        <v>87</v>
      </c>
      <c r="CB230" s="1" t="s">
        <v>81</v>
      </c>
      <c r="CC230" s="1" t="s">
        <v>81</v>
      </c>
      <c r="CF230" s="1" t="s">
        <v>86</v>
      </c>
    </row>
    <row r="231" spans="1:84" ht="12.75" x14ac:dyDescent="0.35">
      <c r="A231" s="2">
        <v>43135.35898769676</v>
      </c>
      <c r="B231" s="1" t="s">
        <v>65</v>
      </c>
      <c r="C231" s="1"/>
      <c r="D231" s="1" t="s">
        <v>279</v>
      </c>
      <c r="E231" s="1"/>
      <c r="F231" s="1" t="s">
        <v>67</v>
      </c>
      <c r="G231" s="1"/>
      <c r="H231" s="1" t="s">
        <v>68</v>
      </c>
      <c r="I231" s="1"/>
      <c r="J231" s="1" t="s">
        <v>128</v>
      </c>
      <c r="K231" s="1"/>
      <c r="L231" s="1" t="s">
        <v>77</v>
      </c>
      <c r="M231" s="1"/>
      <c r="N231" s="1"/>
      <c r="O231" s="1" t="s">
        <v>91</v>
      </c>
      <c r="P231" s="1"/>
      <c r="Q231" s="1" t="s">
        <v>74</v>
      </c>
      <c r="R231" s="1" t="s">
        <v>72</v>
      </c>
      <c r="S231" s="1" t="s">
        <v>72</v>
      </c>
      <c r="T231" s="1" t="s">
        <v>72</v>
      </c>
      <c r="U231" s="1" t="s">
        <v>72</v>
      </c>
      <c r="V231" s="1" t="s">
        <v>74</v>
      </c>
      <c r="W231" s="1" t="s">
        <v>73</v>
      </c>
      <c r="X231" s="1" t="s">
        <v>72</v>
      </c>
      <c r="Y231" s="1" t="s">
        <v>72</v>
      </c>
      <c r="Z231" s="1" t="s">
        <v>73</v>
      </c>
      <c r="AA231" s="1" t="s">
        <v>74</v>
      </c>
      <c r="AB231" s="1" t="s">
        <v>72</v>
      </c>
      <c r="AC231" s="1" t="s">
        <v>72</v>
      </c>
      <c r="AD231" s="1" t="s">
        <v>73</v>
      </c>
      <c r="AE231" s="1" t="s">
        <v>74</v>
      </c>
      <c r="AF231" s="1" t="s">
        <v>74</v>
      </c>
      <c r="AG231" s="1" t="s">
        <v>74</v>
      </c>
      <c r="AH231" s="1" t="s">
        <v>669</v>
      </c>
      <c r="AI231" s="1"/>
      <c r="AJ231" s="1" t="s">
        <v>93</v>
      </c>
      <c r="AK231" s="1" t="s">
        <v>102</v>
      </c>
      <c r="AL231" s="1" t="s">
        <v>93</v>
      </c>
      <c r="AM231" s="1" t="s">
        <v>93</v>
      </c>
      <c r="AN231" s="1" t="s">
        <v>93</v>
      </c>
      <c r="AO231" s="1" t="s">
        <v>76</v>
      </c>
      <c r="AP231" s="1" t="s">
        <v>76</v>
      </c>
      <c r="AQ231" s="1" t="s">
        <v>93</v>
      </c>
      <c r="AR231" s="1" t="s">
        <v>76</v>
      </c>
      <c r="AS231" s="1" t="s">
        <v>76</v>
      </c>
      <c r="AT231" s="1"/>
      <c r="AU231" s="1" t="s">
        <v>78</v>
      </c>
      <c r="AV231" s="1" t="s">
        <v>81</v>
      </c>
      <c r="AW231" s="1" t="s">
        <v>81</v>
      </c>
      <c r="AX231" s="1" t="s">
        <v>78</v>
      </c>
      <c r="AY231" s="1" t="s">
        <v>81</v>
      </c>
      <c r="AZ231" s="1" t="s">
        <v>81</v>
      </c>
      <c r="BA231" s="1" t="s">
        <v>81</v>
      </c>
      <c r="BB231" s="1" t="s">
        <v>81</v>
      </c>
      <c r="BC231" s="1" t="s">
        <v>78</v>
      </c>
      <c r="BD231" s="1" t="s">
        <v>81</v>
      </c>
      <c r="BF231" s="1" t="s">
        <v>670</v>
      </c>
      <c r="BG231" s="1"/>
      <c r="BH231" s="1" t="s">
        <v>84</v>
      </c>
      <c r="BI231" s="1" t="s">
        <v>671</v>
      </c>
      <c r="BJ231" s="1"/>
      <c r="BK231" s="1" t="s">
        <v>84</v>
      </c>
      <c r="BL231" s="1"/>
      <c r="BM231" s="1" t="s">
        <v>82</v>
      </c>
      <c r="BN231" s="1" t="s">
        <v>672</v>
      </c>
      <c r="BO231" s="1"/>
      <c r="BP231" s="1"/>
      <c r="BQ231" s="1">
        <v>3</v>
      </c>
      <c r="BR231" s="1"/>
      <c r="BS231" s="1">
        <v>5</v>
      </c>
      <c r="BT231" s="1"/>
      <c r="BU231" s="1" t="s">
        <v>81</v>
      </c>
      <c r="BV231" s="1" t="s">
        <v>81</v>
      </c>
      <c r="BW231" s="1" t="s">
        <v>86</v>
      </c>
      <c r="BX231" s="1" t="s">
        <v>86</v>
      </c>
      <c r="BY231" s="1" t="s">
        <v>87</v>
      </c>
      <c r="BZ231" s="1" t="s">
        <v>87</v>
      </c>
      <c r="CA231" s="1" t="s">
        <v>87</v>
      </c>
      <c r="CB231" s="1" t="s">
        <v>81</v>
      </c>
      <c r="CC231" s="1" t="s">
        <v>81</v>
      </c>
      <c r="CF231" s="1" t="s">
        <v>86</v>
      </c>
    </row>
    <row r="232" spans="1:84" ht="12.75" x14ac:dyDescent="0.35">
      <c r="A232" s="2">
        <v>43135.408919594905</v>
      </c>
      <c r="B232" s="1" t="s">
        <v>65</v>
      </c>
      <c r="C232" s="1"/>
      <c r="D232" s="1" t="s">
        <v>66</v>
      </c>
      <c r="E232" s="1"/>
      <c r="F232" s="1" t="s">
        <v>67</v>
      </c>
      <c r="G232" s="1"/>
      <c r="H232" s="1" t="s">
        <v>673</v>
      </c>
      <c r="I232" s="1"/>
      <c r="J232" s="1" t="s">
        <v>128</v>
      </c>
      <c r="K232" s="1"/>
      <c r="L232" s="1" t="s">
        <v>70</v>
      </c>
      <c r="M232" s="1"/>
      <c r="N232" s="1"/>
      <c r="O232" s="1" t="s">
        <v>71</v>
      </c>
      <c r="P232" s="1"/>
      <c r="Q232" s="1" t="s">
        <v>74</v>
      </c>
      <c r="R232" s="1" t="s">
        <v>72</v>
      </c>
      <c r="S232" s="1" t="s">
        <v>72</v>
      </c>
      <c r="T232" s="1" t="s">
        <v>72</v>
      </c>
      <c r="U232" s="1" t="s">
        <v>72</v>
      </c>
      <c r="V232" s="1" t="s">
        <v>72</v>
      </c>
      <c r="W232" s="1" t="s">
        <v>73</v>
      </c>
      <c r="X232" s="1" t="s">
        <v>72</v>
      </c>
      <c r="Y232" s="1" t="s">
        <v>72</v>
      </c>
      <c r="Z232" s="1" t="s">
        <v>72</v>
      </c>
      <c r="AA232" s="1" t="s">
        <v>72</v>
      </c>
      <c r="AB232" s="1" t="s">
        <v>74</v>
      </c>
      <c r="AC232" s="1" t="s">
        <v>73</v>
      </c>
      <c r="AD232" s="1" t="s">
        <v>73</v>
      </c>
      <c r="AE232" s="1" t="s">
        <v>72</v>
      </c>
      <c r="AF232" s="1" t="s">
        <v>74</v>
      </c>
      <c r="AJ232" s="1" t="s">
        <v>76</v>
      </c>
      <c r="AK232" s="1" t="s">
        <v>76</v>
      </c>
      <c r="AL232" s="1" t="s">
        <v>76</v>
      </c>
      <c r="AM232" s="1" t="s">
        <v>76</v>
      </c>
      <c r="AN232" s="1" t="s">
        <v>76</v>
      </c>
      <c r="AO232" s="1" t="s">
        <v>76</v>
      </c>
      <c r="AP232" s="1" t="s">
        <v>76</v>
      </c>
      <c r="AQ232" s="1" t="s">
        <v>76</v>
      </c>
      <c r="AR232" s="1" t="s">
        <v>76</v>
      </c>
      <c r="AS232" s="1" t="s">
        <v>94</v>
      </c>
      <c r="AT232" s="1"/>
      <c r="AU232" s="1" t="s">
        <v>80</v>
      </c>
      <c r="AV232" s="1" t="s">
        <v>86</v>
      </c>
      <c r="AW232" s="1" t="s">
        <v>86</v>
      </c>
      <c r="AX232" s="1" t="s">
        <v>81</v>
      </c>
      <c r="AY232" s="1" t="s">
        <v>86</v>
      </c>
      <c r="AZ232" s="1" t="s">
        <v>97</v>
      </c>
      <c r="BA232" s="1" t="s">
        <v>97</v>
      </c>
      <c r="BB232" s="1" t="s">
        <v>97</v>
      </c>
      <c r="BC232" s="1" t="s">
        <v>97</v>
      </c>
      <c r="BD232" s="1" t="s">
        <v>81</v>
      </c>
      <c r="BK232" s="1" t="s">
        <v>97</v>
      </c>
      <c r="BL232" s="1"/>
      <c r="BM232" s="1" t="s">
        <v>82</v>
      </c>
      <c r="BN232" s="1" t="s">
        <v>674</v>
      </c>
      <c r="BO232" s="1"/>
      <c r="BP232" s="1"/>
      <c r="BQ232" s="1">
        <v>1</v>
      </c>
      <c r="BR232" s="1"/>
      <c r="BS232" s="1">
        <v>2</v>
      </c>
      <c r="BT232" s="1"/>
      <c r="BU232" s="1" t="s">
        <v>81</v>
      </c>
      <c r="BV232" s="1" t="s">
        <v>81</v>
      </c>
      <c r="BW232" s="1" t="s">
        <v>86</v>
      </c>
      <c r="BX232" s="1" t="s">
        <v>80</v>
      </c>
      <c r="BY232" s="1" t="s">
        <v>87</v>
      </c>
      <c r="BZ232" s="1" t="s">
        <v>87</v>
      </c>
      <c r="CA232" s="1" t="s">
        <v>81</v>
      </c>
      <c r="CB232" s="1" t="s">
        <v>87</v>
      </c>
      <c r="CC232" s="1" t="s">
        <v>81</v>
      </c>
      <c r="CF232" s="1" t="s">
        <v>78</v>
      </c>
    </row>
    <row r="233" spans="1:84" ht="12.75" x14ac:dyDescent="0.35">
      <c r="A233" s="2">
        <v>43135.459312962965</v>
      </c>
      <c r="B233" s="1" t="s">
        <v>65</v>
      </c>
      <c r="C233" s="1"/>
      <c r="D233" s="1" t="s">
        <v>100</v>
      </c>
      <c r="E233" s="1"/>
      <c r="F233" s="1" t="s">
        <v>67</v>
      </c>
      <c r="G233" s="1"/>
      <c r="H233" s="1" t="s">
        <v>68</v>
      </c>
      <c r="I233" s="1"/>
      <c r="J233" s="1" t="s">
        <v>69</v>
      </c>
      <c r="K233" s="1"/>
      <c r="L233" s="1" t="s">
        <v>77</v>
      </c>
      <c r="M233" s="1"/>
      <c r="N233" s="1"/>
      <c r="O233" s="1" t="s">
        <v>91</v>
      </c>
      <c r="P233" s="1"/>
      <c r="Q233" s="1" t="s">
        <v>74</v>
      </c>
      <c r="R233" s="1" t="s">
        <v>73</v>
      </c>
      <c r="S233" s="1" t="s">
        <v>74</v>
      </c>
      <c r="T233" s="1" t="s">
        <v>72</v>
      </c>
      <c r="U233" s="1" t="s">
        <v>74</v>
      </c>
      <c r="V233" s="1" t="s">
        <v>74</v>
      </c>
      <c r="W233" s="1" t="s">
        <v>72</v>
      </c>
      <c r="X233" s="1" t="s">
        <v>74</v>
      </c>
      <c r="Y233" s="1" t="s">
        <v>74</v>
      </c>
      <c r="Z233" s="1" t="s">
        <v>73</v>
      </c>
      <c r="AA233" s="1" t="s">
        <v>72</v>
      </c>
      <c r="AB233" s="1" t="s">
        <v>97</v>
      </c>
      <c r="AC233" s="1" t="s">
        <v>74</v>
      </c>
      <c r="AD233" s="1" t="s">
        <v>72</v>
      </c>
      <c r="AE233" s="1" t="s">
        <v>74</v>
      </c>
      <c r="AF233" s="1" t="s">
        <v>74</v>
      </c>
      <c r="AG233" s="1" t="s">
        <v>73</v>
      </c>
      <c r="AJ233" s="1" t="s">
        <v>76</v>
      </c>
      <c r="AK233" s="1" t="s">
        <v>76</v>
      </c>
      <c r="AL233" s="1" t="s">
        <v>76</v>
      </c>
      <c r="AM233" s="1" t="s">
        <v>76</v>
      </c>
      <c r="AN233" s="1" t="s">
        <v>76</v>
      </c>
      <c r="AO233" s="1" t="s">
        <v>76</v>
      </c>
      <c r="AP233" s="1" t="s">
        <v>76</v>
      </c>
      <c r="AQ233" s="1" t="s">
        <v>76</v>
      </c>
      <c r="AR233" s="1" t="s">
        <v>76</v>
      </c>
      <c r="AS233" s="1" t="s">
        <v>94</v>
      </c>
      <c r="AT233" s="1"/>
      <c r="AU233" s="1" t="s">
        <v>78</v>
      </c>
      <c r="AV233" s="1" t="s">
        <v>78</v>
      </c>
      <c r="AW233" s="1" t="s">
        <v>81</v>
      </c>
      <c r="AX233" s="1" t="s">
        <v>81</v>
      </c>
      <c r="AY233" s="1" t="s">
        <v>78</v>
      </c>
      <c r="AZ233" s="1" t="s">
        <v>78</v>
      </c>
      <c r="BA233" s="1" t="s">
        <v>78</v>
      </c>
      <c r="BB233" s="1" t="s">
        <v>78</v>
      </c>
      <c r="BC233" s="1" t="s">
        <v>78</v>
      </c>
      <c r="BD233" s="1" t="s">
        <v>78</v>
      </c>
      <c r="BE233" s="1" t="s">
        <v>675</v>
      </c>
      <c r="BF233" s="1" t="s">
        <v>676</v>
      </c>
      <c r="BG233" s="1"/>
      <c r="BH233" s="1" t="s">
        <v>84</v>
      </c>
      <c r="BI233" s="1" t="s">
        <v>677</v>
      </c>
      <c r="BJ233" s="1"/>
      <c r="BK233" s="1" t="s">
        <v>84</v>
      </c>
      <c r="BL233" s="1"/>
      <c r="BM233" s="1" t="s">
        <v>82</v>
      </c>
      <c r="BN233" s="1" t="s">
        <v>678</v>
      </c>
      <c r="BO233" s="1"/>
      <c r="BP233" s="1"/>
      <c r="BS233" s="1">
        <v>3</v>
      </c>
      <c r="BT233" s="1"/>
      <c r="BU233" s="1" t="s">
        <v>86</v>
      </c>
      <c r="BV233" s="1" t="s">
        <v>86</v>
      </c>
      <c r="BW233" s="1" t="s">
        <v>79</v>
      </c>
      <c r="BX233" s="1" t="s">
        <v>79</v>
      </c>
      <c r="BY233" s="1" t="s">
        <v>86</v>
      </c>
      <c r="BZ233" s="1" t="s">
        <v>86</v>
      </c>
      <c r="CA233" s="1" t="s">
        <v>86</v>
      </c>
      <c r="CB233" s="1" t="s">
        <v>79</v>
      </c>
      <c r="CC233" s="1" t="s">
        <v>79</v>
      </c>
      <c r="CD233" s="1" t="s">
        <v>679</v>
      </c>
      <c r="CE233" s="1"/>
      <c r="CF233" s="1" t="s">
        <v>80</v>
      </c>
    </row>
    <row r="234" spans="1:84" ht="12.75" x14ac:dyDescent="0.35">
      <c r="A234" s="2">
        <v>43135.470847037039</v>
      </c>
      <c r="B234" s="1" t="s">
        <v>65</v>
      </c>
      <c r="C234" s="1"/>
      <c r="D234" s="1" t="s">
        <v>66</v>
      </c>
      <c r="E234" s="1"/>
      <c r="F234" s="1" t="s">
        <v>67</v>
      </c>
      <c r="G234" s="1"/>
      <c r="H234" s="1" t="s">
        <v>68</v>
      </c>
      <c r="I234" s="1"/>
      <c r="J234" s="1" t="s">
        <v>101</v>
      </c>
      <c r="K234" s="1"/>
      <c r="L234" s="1" t="s">
        <v>77</v>
      </c>
      <c r="M234" s="1"/>
      <c r="N234" s="1"/>
      <c r="O234" s="1" t="s">
        <v>71</v>
      </c>
      <c r="P234" s="1"/>
      <c r="Q234" s="1" t="s">
        <v>72</v>
      </c>
      <c r="R234" s="1" t="s">
        <v>72</v>
      </c>
      <c r="S234" s="1" t="s">
        <v>72</v>
      </c>
      <c r="T234" s="1" t="s">
        <v>72</v>
      </c>
      <c r="U234" s="1" t="s">
        <v>74</v>
      </c>
      <c r="V234" s="1" t="s">
        <v>72</v>
      </c>
      <c r="W234" s="1" t="s">
        <v>72</v>
      </c>
      <c r="X234" s="1" t="s">
        <v>97</v>
      </c>
      <c r="Y234" s="1" t="s">
        <v>72</v>
      </c>
      <c r="Z234" s="1" t="s">
        <v>97</v>
      </c>
      <c r="AA234" s="1" t="s">
        <v>73</v>
      </c>
      <c r="AB234" s="1" t="s">
        <v>97</v>
      </c>
      <c r="AC234" s="1" t="s">
        <v>74</v>
      </c>
      <c r="AD234" s="1" t="s">
        <v>72</v>
      </c>
      <c r="AE234" s="1" t="s">
        <v>74</v>
      </c>
      <c r="AF234" s="1" t="s">
        <v>74</v>
      </c>
      <c r="AG234" s="1" t="s">
        <v>97</v>
      </c>
      <c r="AJ234" s="1" t="s">
        <v>77</v>
      </c>
      <c r="AK234" s="1" t="s">
        <v>76</v>
      </c>
      <c r="AL234" s="1" t="s">
        <v>94</v>
      </c>
      <c r="AM234" s="1" t="s">
        <v>76</v>
      </c>
      <c r="AN234" s="1" t="s">
        <v>76</v>
      </c>
      <c r="AO234" s="1" t="s">
        <v>94</v>
      </c>
      <c r="AP234" s="1" t="s">
        <v>76</v>
      </c>
      <c r="AQ234" s="1" t="s">
        <v>76</v>
      </c>
      <c r="AR234" s="1" t="s">
        <v>76</v>
      </c>
      <c r="AS234" s="1" t="s">
        <v>76</v>
      </c>
      <c r="AT234" s="1"/>
      <c r="AU234" s="1" t="s">
        <v>78</v>
      </c>
      <c r="AV234" s="1" t="s">
        <v>80</v>
      </c>
      <c r="AW234" s="1" t="s">
        <v>78</v>
      </c>
      <c r="AX234" s="1" t="s">
        <v>78</v>
      </c>
      <c r="AY234" s="1" t="s">
        <v>78</v>
      </c>
      <c r="AZ234" s="1" t="s">
        <v>78</v>
      </c>
      <c r="BA234" s="1" t="s">
        <v>81</v>
      </c>
      <c r="BB234" s="1" t="s">
        <v>80</v>
      </c>
      <c r="BC234" s="1" t="s">
        <v>81</v>
      </c>
      <c r="BD234" s="1" t="s">
        <v>78</v>
      </c>
      <c r="BH234" s="1" t="s">
        <v>84</v>
      </c>
      <c r="BK234" s="1" t="s">
        <v>84</v>
      </c>
      <c r="BL234" s="1"/>
      <c r="BM234" s="1" t="s">
        <v>82</v>
      </c>
      <c r="BQ234" s="1">
        <v>1</v>
      </c>
      <c r="BR234" s="1"/>
      <c r="BS234" s="1">
        <v>2</v>
      </c>
      <c r="BT234" s="1"/>
      <c r="BU234" s="1" t="s">
        <v>87</v>
      </c>
      <c r="BV234" s="1" t="s">
        <v>87</v>
      </c>
      <c r="BW234" s="1" t="s">
        <v>81</v>
      </c>
      <c r="BX234" s="1" t="s">
        <v>80</v>
      </c>
      <c r="BY234" s="1" t="s">
        <v>87</v>
      </c>
      <c r="BZ234" s="1" t="s">
        <v>87</v>
      </c>
      <c r="CA234" s="1" t="s">
        <v>87</v>
      </c>
      <c r="CB234" s="1" t="s">
        <v>81</v>
      </c>
      <c r="CC234" s="1" t="s">
        <v>81</v>
      </c>
      <c r="CD234" s="1" t="s">
        <v>680</v>
      </c>
      <c r="CE234" s="1"/>
      <c r="CF234" s="1" t="s">
        <v>86</v>
      </c>
    </row>
    <row r="235" spans="1:84" ht="12.75" x14ac:dyDescent="0.35">
      <c r="A235" s="2">
        <v>43135.474789629632</v>
      </c>
      <c r="B235" s="1" t="s">
        <v>65</v>
      </c>
      <c r="C235" s="1"/>
      <c r="D235" s="1" t="s">
        <v>88</v>
      </c>
      <c r="E235" s="1"/>
      <c r="F235" s="1" t="s">
        <v>262</v>
      </c>
      <c r="G235" s="1"/>
      <c r="H235" s="1" t="s">
        <v>68</v>
      </c>
      <c r="I235" s="1"/>
      <c r="J235" s="1" t="s">
        <v>69</v>
      </c>
      <c r="K235" s="1"/>
      <c r="L235" s="1" t="s">
        <v>70</v>
      </c>
      <c r="M235" s="1"/>
      <c r="N235" s="1"/>
      <c r="O235" s="1" t="s">
        <v>124</v>
      </c>
      <c r="P235" s="1"/>
      <c r="Q235" s="1" t="s">
        <v>73</v>
      </c>
      <c r="R235" s="1" t="s">
        <v>72</v>
      </c>
      <c r="S235" s="1" t="s">
        <v>74</v>
      </c>
      <c r="T235" s="1" t="s">
        <v>72</v>
      </c>
      <c r="U235" s="1" t="s">
        <v>74</v>
      </c>
      <c r="V235" s="1" t="s">
        <v>72</v>
      </c>
      <c r="W235" s="1" t="s">
        <v>72</v>
      </c>
      <c r="X235" s="1" t="s">
        <v>72</v>
      </c>
      <c r="Y235" s="1" t="s">
        <v>72</v>
      </c>
      <c r="Z235" s="1" t="s">
        <v>74</v>
      </c>
      <c r="AA235" s="1" t="s">
        <v>74</v>
      </c>
      <c r="AB235" s="1" t="s">
        <v>74</v>
      </c>
      <c r="AC235" s="1" t="s">
        <v>74</v>
      </c>
      <c r="AD235" s="1" t="s">
        <v>72</v>
      </c>
      <c r="AE235" s="1" t="s">
        <v>74</v>
      </c>
      <c r="AF235" s="1" t="s">
        <v>74</v>
      </c>
      <c r="AJ235" s="1" t="s">
        <v>198</v>
      </c>
      <c r="AK235" s="1" t="s">
        <v>75</v>
      </c>
      <c r="AL235" s="1" t="s">
        <v>198</v>
      </c>
      <c r="AM235" s="1" t="s">
        <v>142</v>
      </c>
      <c r="AN235" s="1" t="s">
        <v>94</v>
      </c>
      <c r="AO235" s="1" t="s">
        <v>76</v>
      </c>
      <c r="AU235" s="1" t="s">
        <v>78</v>
      </c>
      <c r="AV235" s="1" t="s">
        <v>81</v>
      </c>
      <c r="AW235" s="1" t="s">
        <v>81</v>
      </c>
      <c r="BH235" s="1" t="s">
        <v>84</v>
      </c>
      <c r="BK235" s="1" t="s">
        <v>84</v>
      </c>
      <c r="BL235" s="1"/>
      <c r="BM235" s="1" t="s">
        <v>84</v>
      </c>
      <c r="BQ235" s="1">
        <v>1</v>
      </c>
      <c r="BR235" s="1"/>
      <c r="BS235" s="1">
        <v>2</v>
      </c>
      <c r="BT235" s="1"/>
      <c r="BU235" s="1" t="s">
        <v>87</v>
      </c>
      <c r="BV235" s="1" t="s">
        <v>87</v>
      </c>
      <c r="BW235" s="1" t="s">
        <v>87</v>
      </c>
      <c r="BX235" s="1" t="s">
        <v>87</v>
      </c>
      <c r="BY235" s="1" t="s">
        <v>87</v>
      </c>
      <c r="BZ235" s="1" t="s">
        <v>80</v>
      </c>
      <c r="CA235" s="1" t="s">
        <v>87</v>
      </c>
      <c r="CB235" s="1" t="s">
        <v>80</v>
      </c>
      <c r="CC235" s="1" t="s">
        <v>80</v>
      </c>
      <c r="CF235" s="1" t="s">
        <v>79</v>
      </c>
    </row>
    <row r="236" spans="1:84" ht="12.75" x14ac:dyDescent="0.35">
      <c r="A236" s="2">
        <v>43135.65019832176</v>
      </c>
      <c r="B236" s="1" t="s">
        <v>65</v>
      </c>
      <c r="C236" s="1"/>
      <c r="D236" s="1" t="s">
        <v>279</v>
      </c>
      <c r="E236" s="1"/>
      <c r="F236" s="1" t="s">
        <v>67</v>
      </c>
      <c r="G236" s="1"/>
      <c r="H236" s="1" t="s">
        <v>68</v>
      </c>
      <c r="I236" s="1"/>
      <c r="J236" s="1" t="s">
        <v>69</v>
      </c>
      <c r="K236" s="1"/>
      <c r="L236" s="1" t="s">
        <v>77</v>
      </c>
      <c r="M236" s="1"/>
      <c r="N236" s="1"/>
      <c r="O236" s="1" t="s">
        <v>71</v>
      </c>
      <c r="P236" s="1"/>
      <c r="Q236" s="1" t="s">
        <v>74</v>
      </c>
      <c r="R236" s="1" t="s">
        <v>74</v>
      </c>
      <c r="S236" s="1" t="s">
        <v>72</v>
      </c>
      <c r="T236" s="1" t="s">
        <v>73</v>
      </c>
      <c r="U236" s="1" t="s">
        <v>72</v>
      </c>
      <c r="V236" s="1" t="s">
        <v>72</v>
      </c>
      <c r="W236" s="1" t="s">
        <v>73</v>
      </c>
      <c r="X236" s="1" t="s">
        <v>73</v>
      </c>
      <c r="Y236" s="1" t="s">
        <v>73</v>
      </c>
      <c r="Z236" s="1" t="s">
        <v>73</v>
      </c>
      <c r="AA236" s="1" t="s">
        <v>72</v>
      </c>
      <c r="AB236" s="1" t="s">
        <v>72</v>
      </c>
      <c r="AC236" s="1" t="s">
        <v>72</v>
      </c>
      <c r="AD236" s="1" t="s">
        <v>73</v>
      </c>
      <c r="AE236" s="1" t="s">
        <v>73</v>
      </c>
      <c r="AF236" s="1" t="s">
        <v>73</v>
      </c>
      <c r="AG236" s="1" t="s">
        <v>73</v>
      </c>
      <c r="AJ236" s="1" t="s">
        <v>102</v>
      </c>
      <c r="AK236" s="1" t="s">
        <v>102</v>
      </c>
      <c r="AL236" s="1" t="s">
        <v>76</v>
      </c>
      <c r="AM236" s="1" t="s">
        <v>102</v>
      </c>
      <c r="AN236" s="1" t="s">
        <v>102</v>
      </c>
      <c r="AO236" s="1" t="s">
        <v>76</v>
      </c>
      <c r="AP236" s="1" t="s">
        <v>76</v>
      </c>
      <c r="AQ236" s="1" t="s">
        <v>76</v>
      </c>
      <c r="AR236" s="1" t="s">
        <v>93</v>
      </c>
      <c r="AS236" s="1" t="s">
        <v>76</v>
      </c>
      <c r="AT236" s="1"/>
      <c r="AU236" s="1" t="s">
        <v>97</v>
      </c>
      <c r="AV236" s="1" t="s">
        <v>97</v>
      </c>
      <c r="AW236" s="1" t="s">
        <v>97</v>
      </c>
      <c r="AX236" s="1" t="s">
        <v>78</v>
      </c>
      <c r="AY236" s="1" t="s">
        <v>81</v>
      </c>
      <c r="AZ236" s="1" t="s">
        <v>81</v>
      </c>
      <c r="BA236" s="1" t="s">
        <v>81</v>
      </c>
      <c r="BB236" s="1" t="s">
        <v>81</v>
      </c>
      <c r="BC236" s="1" t="s">
        <v>78</v>
      </c>
      <c r="BD236" s="1" t="s">
        <v>81</v>
      </c>
      <c r="BH236" s="1" t="s">
        <v>84</v>
      </c>
      <c r="BI236" s="1" t="s">
        <v>681</v>
      </c>
      <c r="BJ236" s="1"/>
      <c r="BK236" s="1" t="s">
        <v>84</v>
      </c>
      <c r="BL236" s="1"/>
      <c r="BM236" s="1" t="s">
        <v>84</v>
      </c>
      <c r="BN236" s="1" t="s">
        <v>682</v>
      </c>
      <c r="BO236" s="1"/>
      <c r="BP236" s="1"/>
      <c r="BQ236" s="1">
        <v>2</v>
      </c>
      <c r="BR236" s="1"/>
      <c r="BS236" s="1">
        <v>2</v>
      </c>
      <c r="BT236" s="1"/>
      <c r="BU236" s="1" t="s">
        <v>87</v>
      </c>
      <c r="BV236" s="1" t="s">
        <v>87</v>
      </c>
      <c r="BW236" s="1" t="s">
        <v>87</v>
      </c>
      <c r="BX236" s="1" t="s">
        <v>87</v>
      </c>
      <c r="BY236" s="1" t="s">
        <v>87</v>
      </c>
      <c r="BZ236" s="1" t="s">
        <v>87</v>
      </c>
      <c r="CA236" s="1" t="s">
        <v>87</v>
      </c>
      <c r="CB236" s="1" t="s">
        <v>81</v>
      </c>
      <c r="CC236" s="1" t="s">
        <v>81</v>
      </c>
      <c r="CD236" s="1" t="s">
        <v>683</v>
      </c>
      <c r="CE236" s="1"/>
      <c r="CF236" s="1" t="s">
        <v>86</v>
      </c>
    </row>
    <row r="237" spans="1:84" ht="12.75" x14ac:dyDescent="0.35">
      <c r="A237" s="2">
        <v>43135.656117997685</v>
      </c>
      <c r="B237" s="1" t="s">
        <v>65</v>
      </c>
      <c r="C237" s="1"/>
      <c r="D237" s="1" t="s">
        <v>107</v>
      </c>
      <c r="E237" s="1"/>
      <c r="F237" s="1" t="s">
        <v>108</v>
      </c>
      <c r="G237" s="1"/>
      <c r="H237" s="1" t="s">
        <v>68</v>
      </c>
      <c r="I237" s="1"/>
      <c r="J237" s="1" t="s">
        <v>101</v>
      </c>
      <c r="K237" s="1"/>
      <c r="L237" s="1" t="s">
        <v>70</v>
      </c>
      <c r="M237" s="1"/>
      <c r="N237" s="1"/>
      <c r="O237" s="1" t="s">
        <v>71</v>
      </c>
      <c r="P237" s="1"/>
      <c r="Q237" s="1" t="s">
        <v>72</v>
      </c>
      <c r="R237" s="1" t="s">
        <v>72</v>
      </c>
      <c r="S237" s="1" t="s">
        <v>74</v>
      </c>
      <c r="T237" s="1" t="s">
        <v>74</v>
      </c>
      <c r="U237" s="1" t="s">
        <v>74</v>
      </c>
      <c r="V237" s="1" t="s">
        <v>74</v>
      </c>
      <c r="W237" s="1" t="s">
        <v>72</v>
      </c>
      <c r="X237" s="1" t="s">
        <v>73</v>
      </c>
      <c r="Y237" s="1" t="s">
        <v>72</v>
      </c>
      <c r="Z237" s="1" t="s">
        <v>72</v>
      </c>
      <c r="AA237" s="1" t="s">
        <v>72</v>
      </c>
      <c r="AB237" s="1" t="s">
        <v>74</v>
      </c>
      <c r="AC237" s="1" t="s">
        <v>74</v>
      </c>
      <c r="AD237" s="1" t="s">
        <v>72</v>
      </c>
      <c r="AE237" s="1" t="s">
        <v>74</v>
      </c>
      <c r="AF237" s="1" t="s">
        <v>74</v>
      </c>
      <c r="AJ237" s="1" t="s">
        <v>107</v>
      </c>
      <c r="AK237" s="1" t="s">
        <v>76</v>
      </c>
      <c r="AL237" s="1" t="s">
        <v>76</v>
      </c>
      <c r="AM237" s="1" t="s">
        <v>107</v>
      </c>
      <c r="AN237" s="1" t="s">
        <v>107</v>
      </c>
      <c r="AO237" s="1" t="s">
        <v>76</v>
      </c>
      <c r="AP237" s="1" t="s">
        <v>76</v>
      </c>
      <c r="AQ237" s="1" t="s">
        <v>76</v>
      </c>
      <c r="AR237" s="1" t="s">
        <v>76</v>
      </c>
      <c r="AS237" s="1" t="s">
        <v>107</v>
      </c>
      <c r="AT237" s="1"/>
      <c r="AU237" s="1" t="s">
        <v>78</v>
      </c>
      <c r="AV237" s="1" t="s">
        <v>86</v>
      </c>
      <c r="AW237" s="1" t="s">
        <v>81</v>
      </c>
      <c r="AX237" s="1" t="s">
        <v>78</v>
      </c>
      <c r="AY237" s="1" t="s">
        <v>78</v>
      </c>
      <c r="AZ237" s="1" t="s">
        <v>78</v>
      </c>
      <c r="BA237" s="1" t="s">
        <v>78</v>
      </c>
      <c r="BB237" s="1" t="s">
        <v>86</v>
      </c>
      <c r="BC237" s="1" t="s">
        <v>81</v>
      </c>
      <c r="BD237" s="1" t="s">
        <v>81</v>
      </c>
      <c r="BH237" s="1" t="s">
        <v>84</v>
      </c>
      <c r="BI237" s="1" t="s">
        <v>684</v>
      </c>
      <c r="BJ237" s="1"/>
      <c r="BK237" s="1" t="s">
        <v>84</v>
      </c>
      <c r="BL237" s="1"/>
      <c r="BM237" s="1" t="s">
        <v>82</v>
      </c>
      <c r="BN237" s="1" t="s">
        <v>685</v>
      </c>
      <c r="BO237" s="1"/>
      <c r="BP237" s="1"/>
      <c r="BQ237" s="1">
        <v>1</v>
      </c>
      <c r="BR237" s="1"/>
      <c r="BS237" s="1">
        <v>1</v>
      </c>
      <c r="BT237" s="1"/>
      <c r="BU237" s="1" t="s">
        <v>87</v>
      </c>
      <c r="BV237" s="1" t="s">
        <v>87</v>
      </c>
      <c r="BW237" s="1" t="s">
        <v>87</v>
      </c>
      <c r="BX237" s="1" t="s">
        <v>87</v>
      </c>
      <c r="BY237" s="1" t="s">
        <v>87</v>
      </c>
      <c r="BZ237" s="1" t="s">
        <v>87</v>
      </c>
      <c r="CA237" s="1" t="s">
        <v>87</v>
      </c>
      <c r="CB237" s="1" t="s">
        <v>81</v>
      </c>
      <c r="CC237" s="1" t="s">
        <v>81</v>
      </c>
      <c r="CD237" s="1" t="s">
        <v>686</v>
      </c>
      <c r="CE237" s="1"/>
      <c r="CF237" s="1" t="s">
        <v>86</v>
      </c>
    </row>
    <row r="238" spans="1:84" ht="12.75" x14ac:dyDescent="0.35">
      <c r="A238" s="2">
        <v>43135.678414456022</v>
      </c>
      <c r="B238" s="1" t="s">
        <v>65</v>
      </c>
      <c r="C238" s="1"/>
      <c r="D238" s="1" t="s">
        <v>117</v>
      </c>
      <c r="E238" s="1"/>
      <c r="F238" s="1" t="s">
        <v>143</v>
      </c>
      <c r="G238" s="1"/>
      <c r="H238" s="1" t="s">
        <v>687</v>
      </c>
      <c r="I238" s="1"/>
      <c r="J238" s="1" t="s">
        <v>69</v>
      </c>
      <c r="K238" s="1"/>
      <c r="L238" s="1" t="s">
        <v>265</v>
      </c>
      <c r="M238" s="1"/>
      <c r="N238" s="1"/>
      <c r="O238" s="1" t="s">
        <v>71</v>
      </c>
      <c r="P238" s="1"/>
      <c r="Q238" s="1" t="s">
        <v>72</v>
      </c>
      <c r="R238" s="1" t="s">
        <v>73</v>
      </c>
      <c r="S238" s="1" t="s">
        <v>73</v>
      </c>
      <c r="T238" s="1" t="s">
        <v>72</v>
      </c>
      <c r="U238" s="1" t="s">
        <v>72</v>
      </c>
      <c r="V238" s="1" t="s">
        <v>74</v>
      </c>
      <c r="W238" s="1" t="s">
        <v>73</v>
      </c>
      <c r="X238" s="1" t="s">
        <v>73</v>
      </c>
      <c r="Y238" s="1" t="s">
        <v>73</v>
      </c>
      <c r="Z238" s="1" t="s">
        <v>73</v>
      </c>
      <c r="AA238" s="1" t="s">
        <v>73</v>
      </c>
      <c r="AB238" s="1" t="s">
        <v>74</v>
      </c>
      <c r="AC238" s="1" t="s">
        <v>72</v>
      </c>
      <c r="AD238" s="1" t="s">
        <v>72</v>
      </c>
      <c r="AE238" s="1" t="s">
        <v>73</v>
      </c>
      <c r="AF238" s="1" t="s">
        <v>74</v>
      </c>
      <c r="AG238" s="1" t="s">
        <v>74</v>
      </c>
      <c r="AH238" s="1" t="s">
        <v>688</v>
      </c>
      <c r="AI238" s="1"/>
      <c r="AJ238" s="1" t="s">
        <v>117</v>
      </c>
      <c r="AK238" s="1" t="s">
        <v>117</v>
      </c>
      <c r="AL238" s="1" t="s">
        <v>76</v>
      </c>
      <c r="AM238" s="1" t="s">
        <v>76</v>
      </c>
      <c r="AN238" s="1" t="s">
        <v>117</v>
      </c>
      <c r="AO238" s="1" t="s">
        <v>142</v>
      </c>
      <c r="AP238" s="1" t="s">
        <v>117</v>
      </c>
      <c r="AQ238" s="1" t="s">
        <v>117</v>
      </c>
      <c r="AR238" s="1" t="s">
        <v>142</v>
      </c>
      <c r="AS238" s="1" t="s">
        <v>117</v>
      </c>
      <c r="AT238" s="1"/>
      <c r="AU238" s="1" t="s">
        <v>81</v>
      </c>
      <c r="AV238" s="1" t="s">
        <v>79</v>
      </c>
      <c r="AW238" s="1" t="s">
        <v>86</v>
      </c>
      <c r="AX238" s="1" t="s">
        <v>80</v>
      </c>
      <c r="AY238" s="1" t="s">
        <v>81</v>
      </c>
      <c r="AZ238" s="1" t="s">
        <v>81</v>
      </c>
      <c r="BA238" s="1" t="s">
        <v>81</v>
      </c>
      <c r="BB238" s="1" t="s">
        <v>79</v>
      </c>
      <c r="BC238" s="1" t="s">
        <v>86</v>
      </c>
      <c r="BD238" s="1" t="s">
        <v>81</v>
      </c>
      <c r="BE238" s="1" t="s">
        <v>689</v>
      </c>
      <c r="BF238" s="1" t="s">
        <v>690</v>
      </c>
      <c r="BG238" s="1"/>
      <c r="BH238" s="1" t="s">
        <v>84</v>
      </c>
      <c r="BI238" s="1" t="s">
        <v>691</v>
      </c>
      <c r="BJ238" s="1"/>
      <c r="BK238" s="1" t="s">
        <v>84</v>
      </c>
      <c r="BL238" s="1"/>
      <c r="BM238" s="1" t="s">
        <v>82</v>
      </c>
      <c r="BN238" s="1" t="s">
        <v>692</v>
      </c>
      <c r="BO238" s="1"/>
      <c r="BP238" s="1"/>
      <c r="BQ238" s="1">
        <v>1</v>
      </c>
      <c r="BR238" s="1"/>
      <c r="BS238" s="1">
        <v>2</v>
      </c>
      <c r="BT238" s="1"/>
      <c r="BU238" s="1" t="s">
        <v>81</v>
      </c>
      <c r="BV238" s="1" t="s">
        <v>86</v>
      </c>
      <c r="BW238" s="1" t="s">
        <v>80</v>
      </c>
      <c r="BX238" s="1" t="s">
        <v>81</v>
      </c>
      <c r="BY238" s="1" t="s">
        <v>87</v>
      </c>
      <c r="BZ238" s="1" t="s">
        <v>87</v>
      </c>
      <c r="CA238" s="1" t="s">
        <v>87</v>
      </c>
      <c r="CB238" s="1" t="s">
        <v>87</v>
      </c>
      <c r="CC238" s="1" t="s">
        <v>87</v>
      </c>
      <c r="CD238" s="1" t="s">
        <v>693</v>
      </c>
      <c r="CE238" s="1"/>
      <c r="CF238" s="1" t="s">
        <v>86</v>
      </c>
    </row>
    <row r="239" spans="1:84" ht="12.75" x14ac:dyDescent="0.35">
      <c r="A239" s="2">
        <v>43135.689657662035</v>
      </c>
      <c r="B239" s="1" t="s">
        <v>65</v>
      </c>
      <c r="C239" s="1"/>
      <c r="D239" s="1" t="s">
        <v>694</v>
      </c>
      <c r="E239" s="1"/>
      <c r="F239" s="1" t="s">
        <v>134</v>
      </c>
      <c r="G239" s="1"/>
      <c r="H239" s="1" t="s">
        <v>68</v>
      </c>
      <c r="I239" s="1"/>
      <c r="J239" s="1" t="s">
        <v>101</v>
      </c>
      <c r="K239" s="1"/>
      <c r="L239" s="1" t="s">
        <v>142</v>
      </c>
      <c r="M239" s="1"/>
      <c r="N239" s="1"/>
      <c r="O239" s="1" t="s">
        <v>124</v>
      </c>
      <c r="P239" s="1"/>
      <c r="Q239" s="1" t="s">
        <v>72</v>
      </c>
      <c r="R239" s="1" t="s">
        <v>74</v>
      </c>
      <c r="S239" s="1" t="s">
        <v>73</v>
      </c>
      <c r="T239" s="1" t="s">
        <v>72</v>
      </c>
      <c r="U239" s="1" t="s">
        <v>72</v>
      </c>
      <c r="V239" s="1" t="s">
        <v>73</v>
      </c>
      <c r="W239" s="1" t="s">
        <v>72</v>
      </c>
      <c r="X239" s="1" t="s">
        <v>73</v>
      </c>
      <c r="Y239" s="1" t="s">
        <v>72</v>
      </c>
      <c r="Z239" s="1" t="s">
        <v>74</v>
      </c>
      <c r="AA239" s="1" t="s">
        <v>72</v>
      </c>
      <c r="AB239" s="1" t="s">
        <v>72</v>
      </c>
      <c r="AC239" s="1" t="s">
        <v>73</v>
      </c>
      <c r="AD239" s="1" t="s">
        <v>72</v>
      </c>
      <c r="AE239" s="1" t="s">
        <v>74</v>
      </c>
      <c r="AF239" s="1" t="s">
        <v>72</v>
      </c>
      <c r="AG239" s="1" t="s">
        <v>73</v>
      </c>
      <c r="AJ239" s="1" t="s">
        <v>76</v>
      </c>
      <c r="AK239" s="1" t="s">
        <v>76</v>
      </c>
      <c r="AL239" s="1" t="s">
        <v>76</v>
      </c>
      <c r="AM239" s="1" t="s">
        <v>142</v>
      </c>
      <c r="AN239" s="1" t="s">
        <v>76</v>
      </c>
      <c r="AO239" s="1" t="s">
        <v>76</v>
      </c>
      <c r="AP239" s="1" t="s">
        <v>76</v>
      </c>
      <c r="AQ239" s="1" t="s">
        <v>76</v>
      </c>
      <c r="AR239" s="1" t="s">
        <v>76</v>
      </c>
      <c r="AS239" s="1" t="s">
        <v>76</v>
      </c>
      <c r="AT239" s="1"/>
      <c r="AU239" s="1" t="s">
        <v>78</v>
      </c>
      <c r="AV239" s="1" t="s">
        <v>81</v>
      </c>
      <c r="AW239" s="1" t="s">
        <v>80</v>
      </c>
      <c r="AX239" s="1" t="s">
        <v>81</v>
      </c>
      <c r="AY239" s="1" t="s">
        <v>81</v>
      </c>
      <c r="AZ239" s="1" t="s">
        <v>80</v>
      </c>
      <c r="BA239" s="1" t="s">
        <v>81</v>
      </c>
      <c r="BB239" s="1" t="s">
        <v>81</v>
      </c>
      <c r="BC239" s="1" t="s">
        <v>81</v>
      </c>
      <c r="BD239" s="1" t="s">
        <v>80</v>
      </c>
      <c r="BH239" s="1" t="s">
        <v>84</v>
      </c>
      <c r="BI239" s="1" t="s">
        <v>695</v>
      </c>
      <c r="BJ239" s="1"/>
      <c r="BK239" s="1" t="s">
        <v>84</v>
      </c>
      <c r="BL239" s="1"/>
      <c r="BM239" s="1" t="s">
        <v>82</v>
      </c>
      <c r="BQ239" s="1">
        <v>1</v>
      </c>
      <c r="BR239" s="1"/>
      <c r="BS239" s="1">
        <v>2</v>
      </c>
      <c r="BT239" s="1"/>
      <c r="BU239" s="1" t="s">
        <v>87</v>
      </c>
      <c r="BV239" s="1" t="s">
        <v>80</v>
      </c>
      <c r="BW239" s="1" t="s">
        <v>80</v>
      </c>
      <c r="BX239" s="1" t="s">
        <v>81</v>
      </c>
      <c r="BY239" s="1" t="s">
        <v>87</v>
      </c>
      <c r="BZ239" s="1" t="s">
        <v>87</v>
      </c>
      <c r="CA239" s="1" t="s">
        <v>81</v>
      </c>
      <c r="CB239" s="1" t="s">
        <v>80</v>
      </c>
      <c r="CC239" s="1" t="s">
        <v>80</v>
      </c>
      <c r="CF239" s="1" t="s">
        <v>79</v>
      </c>
    </row>
    <row r="240" spans="1:84" ht="12.75" x14ac:dyDescent="0.35">
      <c r="A240" s="2">
        <v>43135.737533541665</v>
      </c>
      <c r="B240" s="1" t="s">
        <v>65</v>
      </c>
      <c r="C240" s="1"/>
      <c r="H240" s="1" t="s">
        <v>241</v>
      </c>
      <c r="I240" s="1"/>
      <c r="J240" s="1" t="s">
        <v>69</v>
      </c>
      <c r="K240" s="1"/>
      <c r="L240" s="1" t="s">
        <v>242</v>
      </c>
      <c r="M240" s="1"/>
      <c r="N240" s="1"/>
      <c r="O240" s="1" t="s">
        <v>71</v>
      </c>
      <c r="P240" s="1"/>
      <c r="Q240" s="1" t="s">
        <v>72</v>
      </c>
      <c r="R240" s="1" t="s">
        <v>72</v>
      </c>
      <c r="S240" s="1" t="s">
        <v>73</v>
      </c>
      <c r="T240" s="1" t="s">
        <v>72</v>
      </c>
      <c r="U240" s="1" t="s">
        <v>72</v>
      </c>
      <c r="V240" s="1" t="s">
        <v>73</v>
      </c>
      <c r="W240" s="1" t="s">
        <v>73</v>
      </c>
      <c r="X240" s="1" t="s">
        <v>73</v>
      </c>
      <c r="Y240" s="1" t="s">
        <v>73</v>
      </c>
      <c r="Z240" s="1" t="s">
        <v>72</v>
      </c>
      <c r="AA240" s="1" t="s">
        <v>72</v>
      </c>
      <c r="AB240" s="1" t="s">
        <v>74</v>
      </c>
      <c r="AC240" s="1" t="s">
        <v>74</v>
      </c>
      <c r="AD240" s="1" t="s">
        <v>73</v>
      </c>
      <c r="AE240" s="1" t="s">
        <v>72</v>
      </c>
      <c r="AF240" s="1" t="s">
        <v>74</v>
      </c>
      <c r="AJ240" s="1" t="s">
        <v>476</v>
      </c>
      <c r="AK240" s="1" t="s">
        <v>76</v>
      </c>
      <c r="AL240" s="1" t="s">
        <v>142</v>
      </c>
      <c r="AM240" s="1" t="s">
        <v>76</v>
      </c>
      <c r="AN240" s="1" t="s">
        <v>76</v>
      </c>
      <c r="AO240" s="1" t="s">
        <v>76</v>
      </c>
      <c r="AP240" s="1" t="s">
        <v>198</v>
      </c>
      <c r="AQ240" s="1" t="s">
        <v>93</v>
      </c>
      <c r="AR240" s="1" t="s">
        <v>93</v>
      </c>
      <c r="AS240" s="1" t="s">
        <v>117</v>
      </c>
      <c r="AT240" s="1"/>
      <c r="AU240" s="1" t="s">
        <v>80</v>
      </c>
      <c r="AV240" s="1" t="s">
        <v>86</v>
      </c>
      <c r="AW240" s="1" t="s">
        <v>86</v>
      </c>
      <c r="AX240" s="1" t="s">
        <v>86</v>
      </c>
      <c r="AY240" s="1" t="s">
        <v>86</v>
      </c>
      <c r="AZ240" s="1" t="s">
        <v>80</v>
      </c>
      <c r="BA240" s="1" t="s">
        <v>80</v>
      </c>
      <c r="BB240" s="1" t="s">
        <v>79</v>
      </c>
      <c r="BC240" s="1" t="s">
        <v>86</v>
      </c>
      <c r="BD240" s="1" t="s">
        <v>80</v>
      </c>
      <c r="BH240" s="1" t="s">
        <v>84</v>
      </c>
      <c r="BI240" s="1" t="s">
        <v>696</v>
      </c>
      <c r="BJ240" s="1"/>
      <c r="BK240" s="1" t="s">
        <v>84</v>
      </c>
      <c r="BL240" s="1"/>
      <c r="BM240" s="1" t="s">
        <v>82</v>
      </c>
      <c r="BN240" s="1" t="s">
        <v>697</v>
      </c>
      <c r="BO240" s="1"/>
      <c r="BP240" s="1"/>
      <c r="BQ240" s="1">
        <v>3</v>
      </c>
      <c r="BR240" s="1"/>
      <c r="BS240" s="1">
        <v>5</v>
      </c>
      <c r="BT240" s="1"/>
      <c r="BU240" s="1" t="s">
        <v>80</v>
      </c>
      <c r="BV240" s="1" t="s">
        <v>81</v>
      </c>
      <c r="BW240" s="1" t="s">
        <v>80</v>
      </c>
      <c r="BX240" s="1" t="s">
        <v>87</v>
      </c>
      <c r="BY240" s="1" t="s">
        <v>87</v>
      </c>
      <c r="BZ240" s="1" t="s">
        <v>81</v>
      </c>
      <c r="CA240" s="1" t="s">
        <v>81</v>
      </c>
      <c r="CB240" s="1" t="s">
        <v>81</v>
      </c>
      <c r="CC240" s="1" t="s">
        <v>80</v>
      </c>
      <c r="CF240" s="1" t="s">
        <v>86</v>
      </c>
    </row>
    <row r="241" spans="1:84" ht="12.75" x14ac:dyDescent="0.35">
      <c r="A241" s="2">
        <v>43135.810529664348</v>
      </c>
      <c r="B241" s="1" t="s">
        <v>65</v>
      </c>
      <c r="C241" s="1"/>
      <c r="D241" s="1" t="s">
        <v>279</v>
      </c>
      <c r="E241" s="1"/>
      <c r="F241" s="1" t="s">
        <v>67</v>
      </c>
      <c r="G241" s="1"/>
      <c r="H241" s="1" t="s">
        <v>68</v>
      </c>
      <c r="I241" s="1"/>
      <c r="J241" s="1" t="s">
        <v>101</v>
      </c>
      <c r="K241" s="1"/>
      <c r="L241" s="1" t="s">
        <v>70</v>
      </c>
      <c r="M241" s="1"/>
      <c r="N241" s="1"/>
      <c r="O241" s="1" t="s">
        <v>180</v>
      </c>
      <c r="P241" s="1"/>
      <c r="Q241" s="1" t="s">
        <v>74</v>
      </c>
      <c r="R241" s="1" t="s">
        <v>73</v>
      </c>
      <c r="S241" s="1" t="s">
        <v>72</v>
      </c>
      <c r="T241" s="1" t="s">
        <v>72</v>
      </c>
      <c r="U241" s="1" t="s">
        <v>74</v>
      </c>
      <c r="V241" s="1" t="s">
        <v>72</v>
      </c>
      <c r="W241" s="1" t="s">
        <v>73</v>
      </c>
      <c r="X241" s="1" t="s">
        <v>73</v>
      </c>
      <c r="Y241" s="1" t="s">
        <v>74</v>
      </c>
      <c r="Z241" s="1" t="s">
        <v>72</v>
      </c>
      <c r="AA241" s="1" t="s">
        <v>72</v>
      </c>
      <c r="AB241" s="1" t="s">
        <v>97</v>
      </c>
      <c r="AC241" s="1" t="s">
        <v>97</v>
      </c>
      <c r="AD241" s="1" t="s">
        <v>74</v>
      </c>
      <c r="AE241" s="1" t="s">
        <v>97</v>
      </c>
      <c r="AF241" s="1" t="s">
        <v>74</v>
      </c>
      <c r="AO241" s="1" t="s">
        <v>94</v>
      </c>
      <c r="BE241" s="1" t="s">
        <v>698</v>
      </c>
      <c r="BH241" s="1" t="s">
        <v>84</v>
      </c>
      <c r="BI241" s="1" t="s">
        <v>699</v>
      </c>
      <c r="BJ241" s="1"/>
      <c r="BK241" s="1" t="s">
        <v>84</v>
      </c>
      <c r="BL241" s="1"/>
      <c r="BM241" s="1" t="s">
        <v>97</v>
      </c>
      <c r="BQ241" s="1">
        <v>4</v>
      </c>
      <c r="BR241" s="1"/>
      <c r="BS241" s="1">
        <v>2</v>
      </c>
      <c r="BT241" s="1"/>
      <c r="BU241" s="1" t="s">
        <v>81</v>
      </c>
      <c r="BV241" s="1" t="s">
        <v>81</v>
      </c>
      <c r="BW241" s="1" t="s">
        <v>81</v>
      </c>
      <c r="BX241" s="1" t="s">
        <v>81</v>
      </c>
      <c r="BY241" s="1" t="s">
        <v>81</v>
      </c>
      <c r="BZ241" s="1" t="s">
        <v>87</v>
      </c>
      <c r="CA241" s="1" t="s">
        <v>87</v>
      </c>
      <c r="CB241" s="1" t="s">
        <v>87</v>
      </c>
      <c r="CC241" s="1" t="s">
        <v>80</v>
      </c>
      <c r="CF241" s="1" t="s">
        <v>86</v>
      </c>
    </row>
    <row r="242" spans="1:84" ht="12.75" x14ac:dyDescent="0.35">
      <c r="A242" s="2">
        <v>43136.098785277776</v>
      </c>
      <c r="B242" s="1" t="s">
        <v>65</v>
      </c>
      <c r="C242" s="1"/>
      <c r="D242" s="1" t="s">
        <v>107</v>
      </c>
      <c r="E242" s="1"/>
      <c r="F242" s="1" t="s">
        <v>108</v>
      </c>
      <c r="G242" s="1"/>
      <c r="H242" s="1" t="s">
        <v>68</v>
      </c>
      <c r="I242" s="1"/>
      <c r="J242" s="1" t="s">
        <v>101</v>
      </c>
      <c r="K242" s="1"/>
      <c r="L242" s="1" t="s">
        <v>70</v>
      </c>
      <c r="M242" s="1"/>
      <c r="N242" s="1"/>
      <c r="O242" s="1" t="s">
        <v>124</v>
      </c>
      <c r="P242" s="1"/>
      <c r="Q242" s="1" t="s">
        <v>74</v>
      </c>
      <c r="R242" s="1" t="s">
        <v>72</v>
      </c>
      <c r="S242" s="1" t="s">
        <v>72</v>
      </c>
      <c r="T242" s="1" t="s">
        <v>72</v>
      </c>
      <c r="U242" s="1" t="s">
        <v>72</v>
      </c>
      <c r="V242" s="1" t="s">
        <v>72</v>
      </c>
      <c r="W242" s="1" t="s">
        <v>73</v>
      </c>
      <c r="X242" s="1" t="s">
        <v>73</v>
      </c>
      <c r="Y242" s="1" t="s">
        <v>73</v>
      </c>
      <c r="Z242" s="1" t="s">
        <v>73</v>
      </c>
      <c r="AA242" s="1" t="s">
        <v>72</v>
      </c>
      <c r="AB242" s="1" t="s">
        <v>74</v>
      </c>
      <c r="AC242" s="1" t="s">
        <v>74</v>
      </c>
      <c r="AD242" s="1" t="s">
        <v>72</v>
      </c>
      <c r="AE242" s="1" t="s">
        <v>74</v>
      </c>
      <c r="AF242" s="1" t="s">
        <v>74</v>
      </c>
      <c r="AG242" s="1" t="s">
        <v>97</v>
      </c>
      <c r="AJ242" s="1" t="s">
        <v>107</v>
      </c>
      <c r="AK242" s="1" t="s">
        <v>76</v>
      </c>
      <c r="AL242" s="1" t="s">
        <v>76</v>
      </c>
      <c r="AM242" s="1" t="s">
        <v>107</v>
      </c>
      <c r="AN242" s="1" t="s">
        <v>107</v>
      </c>
      <c r="AO242" s="1" t="s">
        <v>76</v>
      </c>
      <c r="AP242" s="1" t="s">
        <v>76</v>
      </c>
      <c r="AQ242" s="1" t="s">
        <v>76</v>
      </c>
      <c r="AR242" s="1" t="s">
        <v>76</v>
      </c>
      <c r="AS242" s="1" t="s">
        <v>107</v>
      </c>
      <c r="AT242" s="1"/>
      <c r="AU242" s="1" t="s">
        <v>78</v>
      </c>
      <c r="AV242" s="1" t="s">
        <v>86</v>
      </c>
      <c r="AW242" s="1" t="s">
        <v>80</v>
      </c>
      <c r="AX242" s="1" t="s">
        <v>78</v>
      </c>
      <c r="AY242" s="1" t="s">
        <v>80</v>
      </c>
      <c r="AZ242" s="1" t="s">
        <v>81</v>
      </c>
      <c r="BA242" s="1" t="s">
        <v>81</v>
      </c>
      <c r="BB242" s="1" t="s">
        <v>80</v>
      </c>
      <c r="BC242" s="1" t="s">
        <v>80</v>
      </c>
      <c r="BD242" s="1" t="s">
        <v>78</v>
      </c>
      <c r="BH242" s="1" t="s">
        <v>84</v>
      </c>
      <c r="BK242" s="1" t="s">
        <v>84</v>
      </c>
      <c r="BL242" s="1"/>
      <c r="BM242" s="1" t="s">
        <v>82</v>
      </c>
      <c r="BQ242" s="1">
        <v>2</v>
      </c>
      <c r="BR242" s="1"/>
      <c r="BS242" s="1">
        <v>2</v>
      </c>
      <c r="BT242" s="1"/>
      <c r="BU242" s="1" t="s">
        <v>87</v>
      </c>
      <c r="BV242" s="1" t="s">
        <v>81</v>
      </c>
      <c r="BW242" s="1" t="s">
        <v>81</v>
      </c>
      <c r="BX242" s="1" t="s">
        <v>81</v>
      </c>
      <c r="BY242" s="1" t="s">
        <v>87</v>
      </c>
      <c r="BZ242" s="1" t="s">
        <v>87</v>
      </c>
      <c r="CA242" s="1" t="s">
        <v>87</v>
      </c>
      <c r="CB242" s="1" t="s">
        <v>87</v>
      </c>
      <c r="CC242" s="1" t="s">
        <v>87</v>
      </c>
      <c r="CF242" s="1" t="s">
        <v>86</v>
      </c>
    </row>
    <row r="243" spans="1:84" ht="12.75" x14ac:dyDescent="0.35">
      <c r="A243" s="2">
        <v>43136.120384444446</v>
      </c>
      <c r="B243" s="1" t="s">
        <v>65</v>
      </c>
      <c r="C243" s="1"/>
      <c r="D243" s="1" t="s">
        <v>66</v>
      </c>
      <c r="E243" s="1"/>
      <c r="F243" s="1" t="s">
        <v>67</v>
      </c>
      <c r="G243" s="1"/>
      <c r="H243" s="1" t="s">
        <v>68</v>
      </c>
      <c r="I243" s="1"/>
      <c r="J243" s="1" t="s">
        <v>69</v>
      </c>
      <c r="K243" s="1"/>
      <c r="L243" s="1" t="s">
        <v>70</v>
      </c>
      <c r="M243" s="1"/>
      <c r="N243" s="1"/>
      <c r="O243" s="1" t="s">
        <v>124</v>
      </c>
      <c r="P243" s="1"/>
      <c r="Q243" s="1" t="s">
        <v>74</v>
      </c>
      <c r="R243" s="1" t="s">
        <v>72</v>
      </c>
      <c r="S243" s="1" t="s">
        <v>72</v>
      </c>
      <c r="T243" s="1" t="s">
        <v>72</v>
      </c>
      <c r="U243" s="1" t="s">
        <v>97</v>
      </c>
      <c r="V243" s="1" t="s">
        <v>97</v>
      </c>
      <c r="W243" s="1" t="s">
        <v>72</v>
      </c>
      <c r="X243" s="1" t="s">
        <v>72</v>
      </c>
      <c r="Y243" s="1" t="s">
        <v>72</v>
      </c>
      <c r="Z243" s="1" t="s">
        <v>72</v>
      </c>
      <c r="AA243" s="1" t="s">
        <v>72</v>
      </c>
      <c r="AB243" s="1" t="s">
        <v>74</v>
      </c>
      <c r="AC243" s="1" t="s">
        <v>72</v>
      </c>
      <c r="AD243" s="1" t="s">
        <v>97</v>
      </c>
      <c r="AE243" s="1" t="s">
        <v>74</v>
      </c>
      <c r="AF243" s="1" t="s">
        <v>74</v>
      </c>
      <c r="AJ243" s="1" t="s">
        <v>110</v>
      </c>
      <c r="AK243" s="1" t="s">
        <v>125</v>
      </c>
      <c r="AL243" s="1" t="s">
        <v>70</v>
      </c>
      <c r="AM243" s="1" t="s">
        <v>70</v>
      </c>
      <c r="AN243" s="1" t="s">
        <v>94</v>
      </c>
      <c r="AU243" s="1" t="s">
        <v>78</v>
      </c>
      <c r="AV243" s="1" t="s">
        <v>86</v>
      </c>
      <c r="AW243" s="1" t="s">
        <v>80</v>
      </c>
      <c r="AX243" s="1" t="s">
        <v>78</v>
      </c>
      <c r="AY243" s="1" t="s">
        <v>78</v>
      </c>
      <c r="AZ243" s="1" t="s">
        <v>78</v>
      </c>
      <c r="BH243" s="1" t="s">
        <v>84</v>
      </c>
      <c r="BK243" s="1" t="s">
        <v>84</v>
      </c>
      <c r="BL243" s="1"/>
      <c r="BM243" s="1" t="s">
        <v>84</v>
      </c>
      <c r="BQ243" s="1">
        <v>1</v>
      </c>
      <c r="BR243" s="1"/>
      <c r="BS243" s="1">
        <v>2</v>
      </c>
      <c r="BT243" s="1"/>
      <c r="BU243" s="1" t="s">
        <v>81</v>
      </c>
      <c r="BV243" s="1" t="s">
        <v>80</v>
      </c>
      <c r="BW243" s="1" t="s">
        <v>86</v>
      </c>
      <c r="BX243" s="1" t="s">
        <v>87</v>
      </c>
      <c r="BY243" s="1" t="s">
        <v>87</v>
      </c>
      <c r="BZ243" s="1" t="s">
        <v>87</v>
      </c>
      <c r="CA243" s="1" t="s">
        <v>87</v>
      </c>
      <c r="CB243" s="1" t="s">
        <v>81</v>
      </c>
      <c r="CC243" s="1" t="s">
        <v>81</v>
      </c>
      <c r="CF243" s="1" t="s">
        <v>86</v>
      </c>
    </row>
    <row r="244" spans="1:84" ht="12.75" x14ac:dyDescent="0.35">
      <c r="A244" s="2">
        <v>43136.138227615738</v>
      </c>
      <c r="B244" s="1" t="s">
        <v>65</v>
      </c>
      <c r="C244" s="1"/>
      <c r="D244" s="1" t="s">
        <v>107</v>
      </c>
      <c r="E244" s="1"/>
      <c r="F244" s="1" t="s">
        <v>108</v>
      </c>
      <c r="G244" s="1"/>
      <c r="H244" s="1" t="s">
        <v>68</v>
      </c>
      <c r="I244" s="1"/>
      <c r="J244" s="1" t="s">
        <v>101</v>
      </c>
      <c r="K244" s="1"/>
      <c r="L244" s="1" t="s">
        <v>70</v>
      </c>
      <c r="M244" s="1"/>
      <c r="N244" s="1"/>
      <c r="O244" s="1" t="s">
        <v>71</v>
      </c>
      <c r="P244" s="1"/>
      <c r="Q244" s="1" t="s">
        <v>74</v>
      </c>
      <c r="R244" s="1" t="s">
        <v>74</v>
      </c>
      <c r="S244" s="1" t="s">
        <v>72</v>
      </c>
      <c r="T244" s="1" t="s">
        <v>72</v>
      </c>
      <c r="U244" s="1" t="s">
        <v>97</v>
      </c>
      <c r="V244" s="1" t="s">
        <v>72</v>
      </c>
      <c r="W244" s="1" t="s">
        <v>73</v>
      </c>
      <c r="X244" s="1" t="s">
        <v>73</v>
      </c>
      <c r="Y244" s="1" t="s">
        <v>73</v>
      </c>
      <c r="Z244" s="1" t="s">
        <v>73</v>
      </c>
      <c r="AA244" s="1" t="s">
        <v>73</v>
      </c>
      <c r="AB244" s="1" t="s">
        <v>74</v>
      </c>
      <c r="AC244" s="1" t="s">
        <v>74</v>
      </c>
      <c r="AD244" s="1" t="s">
        <v>97</v>
      </c>
      <c r="AE244" s="1" t="s">
        <v>74</v>
      </c>
      <c r="AF244" s="1" t="s">
        <v>74</v>
      </c>
      <c r="AJ244" s="1" t="s">
        <v>125</v>
      </c>
      <c r="AK244" s="1" t="s">
        <v>107</v>
      </c>
      <c r="AL244" s="1" t="s">
        <v>76</v>
      </c>
      <c r="AM244" s="1" t="s">
        <v>125</v>
      </c>
      <c r="AN244" s="1" t="s">
        <v>76</v>
      </c>
      <c r="AO244" s="1" t="s">
        <v>76</v>
      </c>
      <c r="AP244" s="1" t="s">
        <v>76</v>
      </c>
      <c r="AQ244" s="1" t="s">
        <v>76</v>
      </c>
      <c r="AR244" s="1" t="s">
        <v>76</v>
      </c>
      <c r="AS244" s="1" t="s">
        <v>107</v>
      </c>
      <c r="AT244" s="1"/>
      <c r="AU244" s="1" t="s">
        <v>78</v>
      </c>
      <c r="AV244" s="1" t="s">
        <v>86</v>
      </c>
      <c r="AW244" s="1" t="s">
        <v>80</v>
      </c>
      <c r="AX244" s="1" t="s">
        <v>81</v>
      </c>
      <c r="AY244" s="1" t="s">
        <v>81</v>
      </c>
      <c r="AZ244" s="1" t="s">
        <v>81</v>
      </c>
      <c r="BA244" s="1" t="s">
        <v>80</v>
      </c>
      <c r="BB244" s="1" t="s">
        <v>86</v>
      </c>
      <c r="BC244" s="1" t="s">
        <v>86</v>
      </c>
      <c r="BD244" s="1" t="s">
        <v>81</v>
      </c>
      <c r="BH244" s="1" t="s">
        <v>84</v>
      </c>
      <c r="BK244" s="1" t="s">
        <v>84</v>
      </c>
      <c r="BL244" s="1"/>
      <c r="BM244" s="1" t="s">
        <v>82</v>
      </c>
      <c r="BU244" s="1" t="s">
        <v>87</v>
      </c>
      <c r="BV244" s="1" t="s">
        <v>87</v>
      </c>
      <c r="BW244" s="1" t="s">
        <v>87</v>
      </c>
      <c r="BX244" s="1" t="s">
        <v>87</v>
      </c>
      <c r="BY244" s="1" t="s">
        <v>87</v>
      </c>
      <c r="BZ244" s="1" t="s">
        <v>87</v>
      </c>
      <c r="CA244" s="1" t="s">
        <v>87</v>
      </c>
      <c r="CB244" s="1" t="s">
        <v>87</v>
      </c>
      <c r="CC244" s="1" t="s">
        <v>87</v>
      </c>
      <c r="CF244" s="1" t="s">
        <v>86</v>
      </c>
    </row>
    <row r="245" spans="1:84" ht="12.75" x14ac:dyDescent="0.35">
      <c r="A245" s="2">
        <v>43136.175475104166</v>
      </c>
      <c r="B245" s="1" t="s">
        <v>65</v>
      </c>
      <c r="C245" s="1"/>
      <c r="D245" s="1" t="s">
        <v>107</v>
      </c>
      <c r="E245" s="1"/>
      <c r="F245" s="1" t="s">
        <v>108</v>
      </c>
      <c r="G245" s="1"/>
      <c r="H245" s="1" t="s">
        <v>68</v>
      </c>
      <c r="I245" s="1"/>
      <c r="J245" s="1" t="s">
        <v>101</v>
      </c>
      <c r="K245" s="1"/>
      <c r="L245" s="1" t="s">
        <v>240</v>
      </c>
      <c r="M245" s="1"/>
      <c r="N245" s="1"/>
      <c r="O245" s="1" t="s">
        <v>124</v>
      </c>
      <c r="P245" s="1"/>
      <c r="Q245" s="1" t="s">
        <v>72</v>
      </c>
      <c r="R245" s="1" t="s">
        <v>73</v>
      </c>
      <c r="S245" s="1" t="s">
        <v>74</v>
      </c>
      <c r="T245" s="1" t="s">
        <v>73</v>
      </c>
      <c r="U245" s="1" t="s">
        <v>72</v>
      </c>
      <c r="V245" s="1" t="s">
        <v>74</v>
      </c>
      <c r="W245" s="1" t="s">
        <v>73</v>
      </c>
      <c r="X245" s="1" t="s">
        <v>73</v>
      </c>
      <c r="Y245" s="1" t="s">
        <v>73</v>
      </c>
      <c r="Z245" s="1" t="s">
        <v>72</v>
      </c>
      <c r="AA245" s="1" t="s">
        <v>73</v>
      </c>
      <c r="AB245" s="1" t="s">
        <v>72</v>
      </c>
      <c r="AC245" s="1" t="s">
        <v>74</v>
      </c>
      <c r="AD245" s="1" t="s">
        <v>72</v>
      </c>
      <c r="AE245" s="1" t="s">
        <v>74</v>
      </c>
      <c r="AF245" s="1" t="s">
        <v>74</v>
      </c>
      <c r="AJ245" s="1" t="s">
        <v>111</v>
      </c>
      <c r="AK245" s="1" t="s">
        <v>93</v>
      </c>
      <c r="AL245" s="1" t="s">
        <v>76</v>
      </c>
      <c r="AM245" s="1" t="s">
        <v>111</v>
      </c>
      <c r="AN245" s="1" t="s">
        <v>111</v>
      </c>
      <c r="AO245" s="1" t="s">
        <v>93</v>
      </c>
      <c r="AP245" s="1" t="s">
        <v>93</v>
      </c>
      <c r="AQ245" s="1" t="s">
        <v>76</v>
      </c>
      <c r="AR245" s="1" t="s">
        <v>93</v>
      </c>
      <c r="AS245" s="1" t="s">
        <v>107</v>
      </c>
      <c r="AT245" s="1"/>
      <c r="AU245" s="1" t="s">
        <v>78</v>
      </c>
      <c r="AV245" s="1" t="s">
        <v>80</v>
      </c>
      <c r="AW245" s="1" t="s">
        <v>86</v>
      </c>
      <c r="AX245" s="1" t="s">
        <v>78</v>
      </c>
      <c r="AY245" s="1" t="s">
        <v>81</v>
      </c>
      <c r="AZ245" s="1" t="s">
        <v>81</v>
      </c>
      <c r="BA245" s="1" t="s">
        <v>81</v>
      </c>
      <c r="BB245" s="1" t="s">
        <v>81</v>
      </c>
      <c r="BC245" s="1" t="s">
        <v>81</v>
      </c>
      <c r="BD245" s="1" t="s">
        <v>81</v>
      </c>
      <c r="BH245" s="1" t="s">
        <v>84</v>
      </c>
      <c r="BI245" s="1" t="s">
        <v>700</v>
      </c>
      <c r="BJ245" s="1"/>
      <c r="BK245" s="1" t="s">
        <v>84</v>
      </c>
      <c r="BL245" s="1"/>
      <c r="BM245" s="1" t="s">
        <v>82</v>
      </c>
      <c r="BN245" s="1" t="s">
        <v>701</v>
      </c>
      <c r="BO245" s="1"/>
      <c r="BP245" s="1"/>
      <c r="BQ245" s="1">
        <v>2</v>
      </c>
      <c r="BR245" s="1"/>
      <c r="BS245" s="1">
        <v>1</v>
      </c>
      <c r="BT245" s="1"/>
      <c r="BU245" s="1" t="s">
        <v>81</v>
      </c>
      <c r="BV245" s="1" t="s">
        <v>81</v>
      </c>
      <c r="BW245" s="1" t="s">
        <v>97</v>
      </c>
      <c r="BX245" s="1" t="s">
        <v>80</v>
      </c>
      <c r="BY245" s="1" t="s">
        <v>87</v>
      </c>
      <c r="BZ245" s="1" t="s">
        <v>87</v>
      </c>
      <c r="CA245" s="1" t="s">
        <v>87</v>
      </c>
      <c r="CB245" s="1" t="s">
        <v>87</v>
      </c>
      <c r="CC245" s="1" t="s">
        <v>87</v>
      </c>
      <c r="CF245" s="1" t="s">
        <v>86</v>
      </c>
    </row>
    <row r="246" spans="1:84" ht="12.75" x14ac:dyDescent="0.35">
      <c r="A246" s="2">
        <v>43136.226894571759</v>
      </c>
      <c r="B246" s="1" t="s">
        <v>65</v>
      </c>
      <c r="C246" s="1"/>
      <c r="D246" s="1" t="s">
        <v>107</v>
      </c>
      <c r="E246" s="1"/>
      <c r="F246" s="1" t="s">
        <v>702</v>
      </c>
      <c r="G246" s="1"/>
      <c r="H246" s="1" t="s">
        <v>68</v>
      </c>
      <c r="I246" s="1"/>
      <c r="J246" s="1" t="s">
        <v>101</v>
      </c>
      <c r="K246" s="1"/>
      <c r="L246" s="1" t="s">
        <v>125</v>
      </c>
      <c r="M246" s="1"/>
      <c r="N246" s="1"/>
      <c r="O246" s="1" t="s">
        <v>71</v>
      </c>
      <c r="P246" s="1"/>
      <c r="Q246" s="1" t="s">
        <v>72</v>
      </c>
      <c r="R246" s="1" t="s">
        <v>97</v>
      </c>
      <c r="S246" s="1" t="s">
        <v>72</v>
      </c>
      <c r="T246" s="1" t="s">
        <v>72</v>
      </c>
      <c r="U246" s="1" t="s">
        <v>72</v>
      </c>
      <c r="V246" s="1" t="s">
        <v>72</v>
      </c>
      <c r="W246" s="1" t="s">
        <v>73</v>
      </c>
      <c r="X246" s="1" t="s">
        <v>73</v>
      </c>
      <c r="Y246" s="1" t="s">
        <v>73</v>
      </c>
      <c r="Z246" s="1" t="s">
        <v>73</v>
      </c>
      <c r="AA246" s="1" t="s">
        <v>73</v>
      </c>
      <c r="AB246" s="1" t="s">
        <v>74</v>
      </c>
      <c r="AC246" s="1" t="s">
        <v>74</v>
      </c>
      <c r="AD246" s="1" t="s">
        <v>72</v>
      </c>
      <c r="AE246" s="1" t="s">
        <v>74</v>
      </c>
      <c r="AF246" s="1" t="s">
        <v>72</v>
      </c>
      <c r="AJ246" s="1" t="s">
        <v>119</v>
      </c>
      <c r="AK246" s="1" t="s">
        <v>76</v>
      </c>
      <c r="AL246" s="1" t="s">
        <v>76</v>
      </c>
      <c r="AM246" s="1" t="s">
        <v>118</v>
      </c>
      <c r="AN246" s="1" t="s">
        <v>107</v>
      </c>
      <c r="AO246" s="1" t="s">
        <v>107</v>
      </c>
      <c r="AQ246" s="1" t="s">
        <v>76</v>
      </c>
      <c r="AR246" s="1" t="s">
        <v>111</v>
      </c>
      <c r="AS246" s="1" t="s">
        <v>107</v>
      </c>
      <c r="AT246" s="1"/>
      <c r="AU246" s="1" t="s">
        <v>78</v>
      </c>
      <c r="AV246" s="1" t="s">
        <v>86</v>
      </c>
      <c r="AW246" s="1" t="s">
        <v>81</v>
      </c>
      <c r="AX246" s="1" t="s">
        <v>78</v>
      </c>
      <c r="AY246" s="1" t="s">
        <v>81</v>
      </c>
      <c r="AZ246" s="1" t="s">
        <v>81</v>
      </c>
      <c r="BA246" s="1" t="s">
        <v>81</v>
      </c>
      <c r="BB246" s="1" t="s">
        <v>86</v>
      </c>
      <c r="BC246" s="1" t="s">
        <v>81</v>
      </c>
      <c r="BD246" s="1" t="s">
        <v>78</v>
      </c>
      <c r="BF246" s="1" t="s">
        <v>703</v>
      </c>
      <c r="BG246" s="1"/>
      <c r="BH246" s="1" t="s">
        <v>84</v>
      </c>
      <c r="BI246" s="1" t="s">
        <v>704</v>
      </c>
      <c r="BJ246" s="1"/>
      <c r="BK246" s="1" t="s">
        <v>84</v>
      </c>
      <c r="BL246" s="1"/>
      <c r="BM246" s="1" t="s">
        <v>97</v>
      </c>
      <c r="BU246" s="1" t="s">
        <v>87</v>
      </c>
      <c r="BV246" s="1" t="s">
        <v>87</v>
      </c>
      <c r="BW246" s="1" t="s">
        <v>97</v>
      </c>
      <c r="BX246" s="1" t="s">
        <v>87</v>
      </c>
      <c r="BY246" s="1" t="s">
        <v>87</v>
      </c>
      <c r="BZ246" s="1" t="s">
        <v>87</v>
      </c>
      <c r="CA246" s="1" t="s">
        <v>87</v>
      </c>
      <c r="CB246" s="1" t="s">
        <v>87</v>
      </c>
      <c r="CC246" s="1" t="s">
        <v>87</v>
      </c>
      <c r="CD246" s="1" t="s">
        <v>705</v>
      </c>
      <c r="CE246" s="1"/>
      <c r="CF246" s="1" t="s">
        <v>81</v>
      </c>
    </row>
    <row r="247" spans="1:84" ht="12.75" x14ac:dyDescent="0.35">
      <c r="A247" s="2">
        <v>43136.361818506943</v>
      </c>
      <c r="B247" s="1" t="s">
        <v>65</v>
      </c>
      <c r="C247" s="1"/>
      <c r="D247" s="1" t="s">
        <v>107</v>
      </c>
      <c r="E247" s="1"/>
      <c r="F247" s="1" t="s">
        <v>89</v>
      </c>
      <c r="G247" s="1"/>
      <c r="H247" s="1" t="s">
        <v>68</v>
      </c>
      <c r="I247" s="1"/>
      <c r="J247" s="1" t="s">
        <v>101</v>
      </c>
      <c r="K247" s="1"/>
      <c r="L247" s="1" t="s">
        <v>298</v>
      </c>
      <c r="M247" s="1"/>
      <c r="N247" s="1"/>
      <c r="O247" s="1" t="s">
        <v>124</v>
      </c>
      <c r="P247" s="1"/>
      <c r="Q247" s="1" t="s">
        <v>74</v>
      </c>
      <c r="R247" s="1" t="s">
        <v>72</v>
      </c>
      <c r="S247" s="1" t="s">
        <v>72</v>
      </c>
      <c r="T247" s="1" t="s">
        <v>73</v>
      </c>
      <c r="U247" s="1" t="s">
        <v>73</v>
      </c>
      <c r="V247" s="1" t="s">
        <v>73</v>
      </c>
      <c r="W247" s="1" t="s">
        <v>73</v>
      </c>
      <c r="X247" s="1" t="s">
        <v>73</v>
      </c>
      <c r="Y247" s="1" t="s">
        <v>73</v>
      </c>
      <c r="Z247" s="1" t="s">
        <v>73</v>
      </c>
      <c r="AA247" s="1" t="s">
        <v>72</v>
      </c>
      <c r="AB247" s="1" t="s">
        <v>74</v>
      </c>
      <c r="AC247" s="1" t="s">
        <v>74</v>
      </c>
      <c r="AD247" s="1" t="s">
        <v>72</v>
      </c>
      <c r="AE247" s="1" t="s">
        <v>74</v>
      </c>
      <c r="AF247" s="1" t="s">
        <v>72</v>
      </c>
      <c r="AJ247" s="1" t="s">
        <v>93</v>
      </c>
      <c r="AK247" s="1" t="s">
        <v>76</v>
      </c>
      <c r="AL247" s="1" t="s">
        <v>93</v>
      </c>
      <c r="AM247" s="1" t="s">
        <v>93</v>
      </c>
      <c r="AN247" s="1" t="s">
        <v>93</v>
      </c>
      <c r="AO247" s="1" t="s">
        <v>93</v>
      </c>
      <c r="AP247" s="1" t="s">
        <v>93</v>
      </c>
      <c r="AQ247" s="1" t="s">
        <v>93</v>
      </c>
      <c r="AR247" s="1" t="s">
        <v>93</v>
      </c>
      <c r="AS247" s="1" t="s">
        <v>107</v>
      </c>
      <c r="AT247" s="1"/>
      <c r="AU247" s="1" t="s">
        <v>81</v>
      </c>
      <c r="AV247" s="1" t="s">
        <v>80</v>
      </c>
      <c r="AW247" s="1" t="s">
        <v>81</v>
      </c>
      <c r="AX247" s="1" t="s">
        <v>81</v>
      </c>
      <c r="AY247" s="1" t="s">
        <v>78</v>
      </c>
      <c r="AZ247" s="1" t="s">
        <v>78</v>
      </c>
      <c r="BA247" s="1" t="s">
        <v>81</v>
      </c>
      <c r="BB247" s="1" t="s">
        <v>80</v>
      </c>
      <c r="BC247" s="1" t="s">
        <v>80</v>
      </c>
      <c r="BD247" s="1" t="s">
        <v>78</v>
      </c>
      <c r="BE247" s="1" t="s">
        <v>706</v>
      </c>
      <c r="BH247" s="1" t="s">
        <v>84</v>
      </c>
      <c r="BI247" s="1" t="s">
        <v>707</v>
      </c>
      <c r="BJ247" s="1"/>
      <c r="BK247" s="1" t="s">
        <v>84</v>
      </c>
      <c r="BL247" s="1"/>
      <c r="BM247" s="1" t="s">
        <v>97</v>
      </c>
      <c r="BN247" s="1" t="s">
        <v>708</v>
      </c>
      <c r="BO247" s="1"/>
      <c r="BP247" s="1"/>
      <c r="BU247" s="1" t="s">
        <v>81</v>
      </c>
      <c r="BV247" s="1" t="s">
        <v>81</v>
      </c>
      <c r="BW247" s="1" t="s">
        <v>81</v>
      </c>
      <c r="BX247" s="1" t="s">
        <v>80</v>
      </c>
      <c r="BY247" s="1" t="s">
        <v>87</v>
      </c>
      <c r="BZ247" s="1" t="s">
        <v>87</v>
      </c>
      <c r="CA247" s="1" t="s">
        <v>81</v>
      </c>
      <c r="CB247" s="1" t="s">
        <v>80</v>
      </c>
      <c r="CC247" s="1" t="s">
        <v>80</v>
      </c>
      <c r="CD247" s="1" t="s">
        <v>709</v>
      </c>
      <c r="CE247" s="1"/>
      <c r="CF247" s="1" t="s">
        <v>81</v>
      </c>
    </row>
    <row r="248" spans="1:84" ht="12.75" x14ac:dyDescent="0.35">
      <c r="A248" s="2">
        <v>43136.494600405094</v>
      </c>
      <c r="B248" s="1" t="s">
        <v>65</v>
      </c>
      <c r="C248" s="1"/>
      <c r="D248" s="1" t="s">
        <v>107</v>
      </c>
      <c r="E248" s="1"/>
      <c r="F248" s="1" t="s">
        <v>143</v>
      </c>
      <c r="G248" s="1"/>
      <c r="H248" s="1" t="s">
        <v>68</v>
      </c>
      <c r="I248" s="1"/>
      <c r="J248" s="1" t="s">
        <v>101</v>
      </c>
      <c r="K248" s="1"/>
      <c r="L248" s="1" t="s">
        <v>240</v>
      </c>
      <c r="M248" s="1"/>
      <c r="N248" s="1"/>
      <c r="O248" s="1" t="s">
        <v>140</v>
      </c>
      <c r="P248" s="1"/>
      <c r="Q248" s="1" t="s">
        <v>72</v>
      </c>
      <c r="R248" s="1" t="s">
        <v>72</v>
      </c>
      <c r="S248" s="1" t="s">
        <v>72</v>
      </c>
      <c r="T248" s="1" t="s">
        <v>73</v>
      </c>
      <c r="U248" s="1" t="s">
        <v>72</v>
      </c>
      <c r="V248" s="1" t="s">
        <v>72</v>
      </c>
      <c r="W248" s="1" t="s">
        <v>73</v>
      </c>
      <c r="X248" s="1" t="s">
        <v>73</v>
      </c>
      <c r="Y248" s="1" t="s">
        <v>73</v>
      </c>
      <c r="Z248" s="1" t="s">
        <v>73</v>
      </c>
      <c r="AA248" s="1" t="s">
        <v>73</v>
      </c>
      <c r="AB248" s="1" t="s">
        <v>72</v>
      </c>
      <c r="AC248" s="1" t="s">
        <v>74</v>
      </c>
      <c r="AD248" s="1" t="s">
        <v>72</v>
      </c>
      <c r="AE248" s="1" t="s">
        <v>74</v>
      </c>
      <c r="AF248" s="1" t="s">
        <v>74</v>
      </c>
      <c r="AG248" s="1" t="s">
        <v>74</v>
      </c>
      <c r="AH248" s="1" t="s">
        <v>710</v>
      </c>
      <c r="AI248" s="1"/>
      <c r="AJ248" s="1" t="s">
        <v>265</v>
      </c>
      <c r="AK248" s="1" t="s">
        <v>711</v>
      </c>
      <c r="AL248" s="1" t="s">
        <v>76</v>
      </c>
      <c r="AM248" s="1" t="s">
        <v>118</v>
      </c>
      <c r="AN248" s="1" t="s">
        <v>524</v>
      </c>
      <c r="AO248" s="1" t="s">
        <v>93</v>
      </c>
      <c r="AP248" s="1" t="s">
        <v>76</v>
      </c>
      <c r="AQ248" s="1" t="s">
        <v>76</v>
      </c>
      <c r="AR248" s="1" t="s">
        <v>102</v>
      </c>
      <c r="AS248" s="1" t="s">
        <v>118</v>
      </c>
      <c r="AT248" s="1"/>
      <c r="AU248" s="1" t="s">
        <v>78</v>
      </c>
      <c r="AV248" s="1" t="s">
        <v>80</v>
      </c>
      <c r="AW248" s="1" t="s">
        <v>86</v>
      </c>
      <c r="AX248" s="1" t="s">
        <v>78</v>
      </c>
      <c r="AY248" s="1" t="s">
        <v>81</v>
      </c>
      <c r="AZ248" s="1" t="s">
        <v>78</v>
      </c>
      <c r="BA248" s="1" t="s">
        <v>80</v>
      </c>
      <c r="BB248" s="1" t="s">
        <v>86</v>
      </c>
      <c r="BC248" s="1" t="s">
        <v>80</v>
      </c>
      <c r="BD248" s="1" t="s">
        <v>78</v>
      </c>
      <c r="BE248" s="1" t="s">
        <v>712</v>
      </c>
      <c r="BF248" s="1" t="s">
        <v>713</v>
      </c>
      <c r="BG248" s="1"/>
      <c r="BH248" s="1" t="s">
        <v>84</v>
      </c>
      <c r="BI248" s="1" t="s">
        <v>714</v>
      </c>
      <c r="BJ248" s="1"/>
      <c r="BK248" s="1" t="s">
        <v>84</v>
      </c>
      <c r="BL248" s="1"/>
      <c r="BM248" s="1" t="s">
        <v>82</v>
      </c>
      <c r="BN248" s="1" t="s">
        <v>715</v>
      </c>
      <c r="BO248" s="1"/>
      <c r="BP248" s="1"/>
      <c r="BU248" s="1" t="s">
        <v>81</v>
      </c>
      <c r="BV248" s="1" t="s">
        <v>81</v>
      </c>
      <c r="BW248" s="1" t="s">
        <v>81</v>
      </c>
      <c r="BX248" s="1" t="s">
        <v>86</v>
      </c>
      <c r="BY248" s="1" t="s">
        <v>87</v>
      </c>
      <c r="BZ248" s="1" t="s">
        <v>87</v>
      </c>
      <c r="CA248" s="1" t="s">
        <v>87</v>
      </c>
      <c r="CB248" s="1" t="s">
        <v>80</v>
      </c>
      <c r="CC248" s="1" t="s">
        <v>81</v>
      </c>
      <c r="CD248" s="1" t="s">
        <v>716</v>
      </c>
      <c r="CE248" s="1"/>
      <c r="CF248" s="1" t="s">
        <v>79</v>
      </c>
    </row>
    <row r="249" spans="1:84" ht="12.75" x14ac:dyDescent="0.35">
      <c r="A249" s="2">
        <v>43136.528821770829</v>
      </c>
      <c r="B249" s="1" t="s">
        <v>65</v>
      </c>
      <c r="C249" s="1"/>
      <c r="D249" s="1" t="s">
        <v>66</v>
      </c>
      <c r="E249" s="1"/>
      <c r="F249" s="1" t="s">
        <v>67</v>
      </c>
      <c r="G249" s="1"/>
      <c r="H249" s="1" t="s">
        <v>68</v>
      </c>
      <c r="I249" s="1"/>
      <c r="J249" s="1" t="s">
        <v>69</v>
      </c>
      <c r="K249" s="1"/>
      <c r="L249" s="1" t="s">
        <v>77</v>
      </c>
      <c r="M249" s="1"/>
      <c r="N249" s="1"/>
      <c r="O249" s="1" t="s">
        <v>71</v>
      </c>
      <c r="P249" s="1"/>
      <c r="AJ249" s="1" t="s">
        <v>76</v>
      </c>
      <c r="AK249" s="1" t="s">
        <v>76</v>
      </c>
      <c r="AL249" s="1" t="s">
        <v>76</v>
      </c>
      <c r="AM249" s="1" t="s">
        <v>76</v>
      </c>
      <c r="AN249" s="1" t="s">
        <v>76</v>
      </c>
      <c r="AO249" s="1" t="s">
        <v>76</v>
      </c>
      <c r="AP249" s="1" t="s">
        <v>76</v>
      </c>
      <c r="AQ249" s="1" t="s">
        <v>76</v>
      </c>
      <c r="AR249" s="1" t="s">
        <v>76</v>
      </c>
      <c r="AS249" s="1" t="s">
        <v>76</v>
      </c>
      <c r="AT249" s="1"/>
      <c r="BH249" s="1" t="s">
        <v>84</v>
      </c>
      <c r="BI249" s="1" t="s">
        <v>717</v>
      </c>
      <c r="BJ249" s="1"/>
      <c r="BK249" s="1" t="s">
        <v>97</v>
      </c>
      <c r="BL249" s="1"/>
      <c r="BM249" s="1" t="s">
        <v>82</v>
      </c>
      <c r="BQ249" s="1">
        <v>1</v>
      </c>
      <c r="BR249" s="1"/>
      <c r="BS249" s="1">
        <v>1</v>
      </c>
      <c r="BT249" s="1"/>
      <c r="CF249" s="1" t="s">
        <v>86</v>
      </c>
    </row>
    <row r="250" spans="1:84" ht="12.75" x14ac:dyDescent="0.35">
      <c r="A250" s="2">
        <v>43136.697310405092</v>
      </c>
      <c r="B250" s="1" t="s">
        <v>65</v>
      </c>
      <c r="C250" s="1"/>
      <c r="D250" s="1" t="s">
        <v>66</v>
      </c>
      <c r="E250" s="1"/>
      <c r="F250" s="1" t="s">
        <v>67</v>
      </c>
      <c r="G250" s="1"/>
      <c r="H250" s="1" t="s">
        <v>68</v>
      </c>
      <c r="I250" s="1"/>
      <c r="J250" s="1" t="s">
        <v>69</v>
      </c>
      <c r="K250" s="1"/>
      <c r="L250" s="1" t="s">
        <v>77</v>
      </c>
      <c r="M250" s="1"/>
      <c r="N250" s="1"/>
      <c r="O250" s="1" t="s">
        <v>71</v>
      </c>
      <c r="P250" s="1"/>
      <c r="Q250" s="1" t="s">
        <v>72</v>
      </c>
      <c r="R250" s="1" t="s">
        <v>72</v>
      </c>
      <c r="S250" s="1" t="s">
        <v>74</v>
      </c>
      <c r="T250" s="1" t="s">
        <v>74</v>
      </c>
      <c r="U250" s="1" t="s">
        <v>72</v>
      </c>
      <c r="V250" s="1" t="s">
        <v>72</v>
      </c>
      <c r="W250" s="1" t="s">
        <v>73</v>
      </c>
      <c r="X250" s="1" t="s">
        <v>73</v>
      </c>
      <c r="Y250" s="1" t="s">
        <v>73</v>
      </c>
      <c r="Z250" s="1" t="s">
        <v>73</v>
      </c>
      <c r="AA250" s="1" t="s">
        <v>74</v>
      </c>
      <c r="AB250" s="1" t="s">
        <v>74</v>
      </c>
      <c r="AC250" s="1" t="s">
        <v>74</v>
      </c>
      <c r="AD250" s="1" t="s">
        <v>97</v>
      </c>
      <c r="AE250" s="1" t="s">
        <v>72</v>
      </c>
      <c r="AF250" s="1" t="s">
        <v>72</v>
      </c>
      <c r="AG250" s="1" t="s">
        <v>97</v>
      </c>
      <c r="AJ250" s="1" t="s">
        <v>93</v>
      </c>
      <c r="AK250" s="1" t="s">
        <v>93</v>
      </c>
      <c r="AL250" s="1" t="s">
        <v>75</v>
      </c>
      <c r="AM250" s="1" t="s">
        <v>93</v>
      </c>
      <c r="AN250" s="1" t="s">
        <v>102</v>
      </c>
      <c r="AO250" s="1" t="s">
        <v>76</v>
      </c>
      <c r="AP250" s="1" t="s">
        <v>198</v>
      </c>
      <c r="AQ250" s="1" t="s">
        <v>76</v>
      </c>
      <c r="AR250" s="1" t="s">
        <v>93</v>
      </c>
      <c r="AS250" s="1" t="s">
        <v>77</v>
      </c>
      <c r="AT250" s="1"/>
      <c r="AU250" s="1" t="s">
        <v>78</v>
      </c>
      <c r="AV250" s="1" t="s">
        <v>79</v>
      </c>
      <c r="AW250" s="1" t="s">
        <v>78</v>
      </c>
      <c r="AX250" s="1" t="s">
        <v>81</v>
      </c>
      <c r="AY250" s="1" t="s">
        <v>78</v>
      </c>
      <c r="AZ250" s="1" t="s">
        <v>78</v>
      </c>
      <c r="BA250" s="1" t="s">
        <v>78</v>
      </c>
      <c r="BB250" s="1" t="s">
        <v>97</v>
      </c>
      <c r="BC250" s="1" t="s">
        <v>78</v>
      </c>
      <c r="BD250" s="1" t="s">
        <v>97</v>
      </c>
      <c r="BE250" s="1" t="s">
        <v>718</v>
      </c>
      <c r="BF250" s="1" t="s">
        <v>719</v>
      </c>
      <c r="BG250" s="1"/>
      <c r="BH250" s="1" t="s">
        <v>84</v>
      </c>
      <c r="BI250" s="1" t="s">
        <v>720</v>
      </c>
      <c r="BJ250" s="1"/>
      <c r="BK250" s="1" t="s">
        <v>84</v>
      </c>
      <c r="BL250" s="1"/>
      <c r="BM250" s="1" t="s">
        <v>97</v>
      </c>
      <c r="BN250" s="1" t="s">
        <v>721</v>
      </c>
      <c r="BO250" s="1"/>
      <c r="BP250" s="1"/>
      <c r="BQ250" s="1">
        <v>1</v>
      </c>
      <c r="BR250" s="1"/>
      <c r="BS250" s="1">
        <v>2</v>
      </c>
      <c r="BT250" s="1"/>
      <c r="BU250" s="1" t="s">
        <v>87</v>
      </c>
      <c r="BV250" s="1" t="s">
        <v>97</v>
      </c>
      <c r="BW250" s="1" t="s">
        <v>97</v>
      </c>
      <c r="BX250" s="1" t="s">
        <v>87</v>
      </c>
      <c r="BY250" s="1" t="s">
        <v>87</v>
      </c>
      <c r="BZ250" s="1" t="s">
        <v>87</v>
      </c>
      <c r="CA250" s="1" t="s">
        <v>87</v>
      </c>
      <c r="CB250" s="1" t="s">
        <v>86</v>
      </c>
      <c r="CC250" s="1" t="s">
        <v>86</v>
      </c>
      <c r="CF250" s="1" t="s">
        <v>81</v>
      </c>
    </row>
    <row r="251" spans="1:84" ht="12.75" x14ac:dyDescent="0.35">
      <c r="A251" s="2">
        <v>43136.709158460653</v>
      </c>
      <c r="B251" s="1" t="s">
        <v>65</v>
      </c>
      <c r="C251" s="1"/>
      <c r="D251" s="1" t="s">
        <v>66</v>
      </c>
      <c r="E251" s="1"/>
      <c r="F251" s="1" t="s">
        <v>67</v>
      </c>
      <c r="G251" s="1"/>
      <c r="H251" s="1" t="s">
        <v>68</v>
      </c>
      <c r="I251" s="1"/>
      <c r="J251" s="1" t="s">
        <v>69</v>
      </c>
      <c r="K251" s="1"/>
      <c r="L251" s="1" t="s">
        <v>77</v>
      </c>
      <c r="M251" s="1"/>
      <c r="N251" s="1"/>
      <c r="Q251" s="1" t="s">
        <v>74</v>
      </c>
      <c r="R251" s="1" t="s">
        <v>72</v>
      </c>
      <c r="S251" s="1" t="s">
        <v>72</v>
      </c>
      <c r="T251" s="1" t="s">
        <v>73</v>
      </c>
      <c r="U251" s="1" t="s">
        <v>97</v>
      </c>
      <c r="V251" s="1" t="s">
        <v>97</v>
      </c>
      <c r="W251" s="1" t="s">
        <v>97</v>
      </c>
      <c r="X251" s="1" t="s">
        <v>97</v>
      </c>
      <c r="Y251" s="1" t="s">
        <v>73</v>
      </c>
      <c r="Z251" s="1" t="s">
        <v>73</v>
      </c>
      <c r="AA251" s="1" t="s">
        <v>73</v>
      </c>
      <c r="AB251" s="1" t="s">
        <v>74</v>
      </c>
      <c r="AC251" s="1" t="s">
        <v>74</v>
      </c>
      <c r="AD251" s="1" t="s">
        <v>73</v>
      </c>
      <c r="AE251" s="1" t="s">
        <v>72</v>
      </c>
      <c r="AF251" s="1" t="s">
        <v>72</v>
      </c>
      <c r="AG251" s="1" t="s">
        <v>73</v>
      </c>
      <c r="AJ251" s="1" t="s">
        <v>142</v>
      </c>
      <c r="AK251" s="1" t="s">
        <v>76</v>
      </c>
      <c r="AL251" s="1" t="s">
        <v>76</v>
      </c>
      <c r="AM251" s="1" t="s">
        <v>76</v>
      </c>
      <c r="AN251" s="1" t="s">
        <v>102</v>
      </c>
      <c r="AO251" s="1" t="s">
        <v>76</v>
      </c>
      <c r="AP251" s="1" t="s">
        <v>76</v>
      </c>
      <c r="AQ251" s="1" t="s">
        <v>76</v>
      </c>
      <c r="AR251" s="1" t="s">
        <v>93</v>
      </c>
      <c r="AS251" s="1" t="s">
        <v>94</v>
      </c>
      <c r="AT251" s="1"/>
      <c r="AU251" s="1" t="s">
        <v>81</v>
      </c>
      <c r="AV251" s="1" t="s">
        <v>80</v>
      </c>
      <c r="AW251" s="1" t="s">
        <v>81</v>
      </c>
      <c r="AX251" s="1" t="s">
        <v>81</v>
      </c>
      <c r="AY251" s="1" t="s">
        <v>78</v>
      </c>
      <c r="AZ251" s="1" t="s">
        <v>81</v>
      </c>
      <c r="BA251" s="1" t="s">
        <v>81</v>
      </c>
      <c r="BB251" s="1" t="s">
        <v>81</v>
      </c>
      <c r="BC251" s="1" t="s">
        <v>78</v>
      </c>
      <c r="BD251" s="1" t="s">
        <v>78</v>
      </c>
      <c r="BH251" s="1" t="s">
        <v>84</v>
      </c>
      <c r="BI251" s="1" t="s">
        <v>722</v>
      </c>
      <c r="BJ251" s="1"/>
      <c r="BK251" s="1" t="s">
        <v>84</v>
      </c>
      <c r="BL251" s="1"/>
      <c r="BM251" s="1" t="s">
        <v>84</v>
      </c>
      <c r="BN251" s="1" t="s">
        <v>723</v>
      </c>
      <c r="BO251" s="1"/>
      <c r="BP251" s="1"/>
      <c r="BQ251" s="1">
        <v>1</v>
      </c>
      <c r="BR251" s="1"/>
      <c r="BS251" s="1">
        <v>2</v>
      </c>
      <c r="BT251" s="1"/>
      <c r="BU251" s="1" t="s">
        <v>81</v>
      </c>
      <c r="BV251" s="1" t="s">
        <v>81</v>
      </c>
      <c r="BW251" s="1" t="s">
        <v>81</v>
      </c>
      <c r="BX251" s="1" t="s">
        <v>80</v>
      </c>
      <c r="BY251" s="1" t="s">
        <v>87</v>
      </c>
      <c r="BZ251" s="1" t="s">
        <v>87</v>
      </c>
      <c r="CA251" s="1" t="s">
        <v>81</v>
      </c>
      <c r="CB251" s="1" t="s">
        <v>80</v>
      </c>
      <c r="CC251" s="1" t="s">
        <v>80</v>
      </c>
      <c r="CF251" s="1" t="s">
        <v>86</v>
      </c>
    </row>
    <row r="252" spans="1:84" ht="12.75" x14ac:dyDescent="0.35">
      <c r="A252" s="2">
        <v>43136.715402025467</v>
      </c>
      <c r="B252" s="1" t="s">
        <v>65</v>
      </c>
      <c r="C252" s="1"/>
      <c r="D252" s="1" t="s">
        <v>66</v>
      </c>
      <c r="E252" s="1"/>
      <c r="F252" s="1" t="s">
        <v>67</v>
      </c>
      <c r="G252" s="1"/>
      <c r="H252" s="1" t="s">
        <v>474</v>
      </c>
      <c r="I252" s="1"/>
      <c r="J252" s="1" t="s">
        <v>101</v>
      </c>
      <c r="K252" s="1"/>
      <c r="L252" s="1" t="s">
        <v>77</v>
      </c>
      <c r="M252" s="1"/>
      <c r="N252" s="1"/>
      <c r="O252" s="1" t="s">
        <v>124</v>
      </c>
      <c r="P252" s="1"/>
      <c r="Q252" s="1" t="s">
        <v>72</v>
      </c>
      <c r="R252" s="1" t="s">
        <v>72</v>
      </c>
      <c r="S252" s="1" t="s">
        <v>97</v>
      </c>
      <c r="T252" s="1" t="s">
        <v>72</v>
      </c>
      <c r="U252" s="1" t="s">
        <v>74</v>
      </c>
      <c r="V252" s="1" t="s">
        <v>74</v>
      </c>
      <c r="W252" s="1" t="s">
        <v>74</v>
      </c>
      <c r="X252" s="1" t="s">
        <v>73</v>
      </c>
      <c r="Y252" s="1" t="s">
        <v>72</v>
      </c>
      <c r="Z252" s="1" t="s">
        <v>72</v>
      </c>
      <c r="AA252" s="1" t="s">
        <v>72</v>
      </c>
      <c r="AB252" s="1" t="s">
        <v>72</v>
      </c>
      <c r="AC252" s="1" t="s">
        <v>74</v>
      </c>
      <c r="AD252" s="1" t="s">
        <v>74</v>
      </c>
      <c r="AE252" s="1" t="s">
        <v>72</v>
      </c>
      <c r="AF252" s="1" t="s">
        <v>74</v>
      </c>
      <c r="AJ252" s="1" t="s">
        <v>102</v>
      </c>
      <c r="AK252" s="1" t="s">
        <v>102</v>
      </c>
      <c r="AL252" s="1" t="s">
        <v>102</v>
      </c>
      <c r="AM252" s="1" t="s">
        <v>93</v>
      </c>
      <c r="AN252" s="1" t="s">
        <v>102</v>
      </c>
      <c r="AO252" s="1" t="s">
        <v>198</v>
      </c>
      <c r="AP252" s="1" t="s">
        <v>93</v>
      </c>
      <c r="AQ252" s="1" t="s">
        <v>76</v>
      </c>
      <c r="AR252" s="1" t="s">
        <v>76</v>
      </c>
      <c r="AS252" s="1" t="s">
        <v>76</v>
      </c>
      <c r="AT252" s="1"/>
      <c r="AU252" s="1" t="s">
        <v>78</v>
      </c>
      <c r="AV252" s="1" t="s">
        <v>78</v>
      </c>
      <c r="AW252" s="1" t="s">
        <v>81</v>
      </c>
      <c r="AX252" s="1" t="s">
        <v>78</v>
      </c>
      <c r="AY252" s="1" t="s">
        <v>78</v>
      </c>
      <c r="AZ252" s="1" t="s">
        <v>78</v>
      </c>
      <c r="BA252" s="1" t="s">
        <v>81</v>
      </c>
      <c r="BB252" s="1" t="s">
        <v>81</v>
      </c>
      <c r="BC252" s="1" t="s">
        <v>81</v>
      </c>
      <c r="BD252" s="1" t="s">
        <v>81</v>
      </c>
      <c r="BH252" s="1" t="s">
        <v>84</v>
      </c>
      <c r="BI252" s="1" t="s">
        <v>724</v>
      </c>
      <c r="BJ252" s="1"/>
      <c r="BK252" s="1" t="s">
        <v>84</v>
      </c>
      <c r="BL252" s="1"/>
      <c r="BM252" s="1" t="s">
        <v>82</v>
      </c>
      <c r="BN252" s="1" t="s">
        <v>725</v>
      </c>
      <c r="BO252" s="1"/>
      <c r="BP252" s="1"/>
      <c r="BQ252" s="1">
        <v>1</v>
      </c>
      <c r="BR252" s="1"/>
      <c r="BS252" s="1">
        <v>2</v>
      </c>
      <c r="BT252" s="1"/>
      <c r="BU252" s="1" t="s">
        <v>87</v>
      </c>
      <c r="BV252" s="1" t="s">
        <v>87</v>
      </c>
      <c r="BW252" s="1" t="s">
        <v>87</v>
      </c>
      <c r="BX252" s="1" t="s">
        <v>81</v>
      </c>
      <c r="BY252" s="1" t="s">
        <v>87</v>
      </c>
      <c r="BZ252" s="1" t="s">
        <v>87</v>
      </c>
      <c r="CA252" s="1" t="s">
        <v>87</v>
      </c>
      <c r="CB252" s="1" t="s">
        <v>86</v>
      </c>
      <c r="CC252" s="1" t="s">
        <v>87</v>
      </c>
      <c r="CD252" s="1" t="s">
        <v>726</v>
      </c>
      <c r="CE252" s="1"/>
      <c r="CF252" s="1" t="s">
        <v>86</v>
      </c>
    </row>
    <row r="253" spans="1:84" ht="12.75" x14ac:dyDescent="0.35">
      <c r="A253" s="2">
        <v>43136.716055717596</v>
      </c>
      <c r="B253" s="1" t="s">
        <v>65</v>
      </c>
      <c r="C253" s="1"/>
      <c r="D253" s="1" t="s">
        <v>167</v>
      </c>
      <c r="E253" s="1"/>
      <c r="F253" s="1" t="s">
        <v>404</v>
      </c>
      <c r="G253" s="1"/>
      <c r="H253" s="1" t="s">
        <v>68</v>
      </c>
      <c r="I253" s="1"/>
      <c r="J253" s="1" t="s">
        <v>69</v>
      </c>
      <c r="K253" s="1"/>
      <c r="L253" s="1" t="s">
        <v>70</v>
      </c>
      <c r="M253" s="1"/>
      <c r="N253" s="1"/>
      <c r="O253" s="1" t="s">
        <v>71</v>
      </c>
      <c r="P253" s="1"/>
      <c r="Q253" s="1" t="s">
        <v>74</v>
      </c>
      <c r="R253" s="1" t="s">
        <v>74</v>
      </c>
      <c r="S253" s="1" t="s">
        <v>74</v>
      </c>
      <c r="T253" s="1" t="s">
        <v>73</v>
      </c>
      <c r="U253" s="1" t="s">
        <v>72</v>
      </c>
      <c r="V253" s="1" t="s">
        <v>72</v>
      </c>
      <c r="W253" s="1" t="s">
        <v>73</v>
      </c>
      <c r="X253" s="1" t="s">
        <v>72</v>
      </c>
      <c r="Y253" s="1" t="s">
        <v>72</v>
      </c>
      <c r="Z253" s="1" t="s">
        <v>72</v>
      </c>
      <c r="AA253" s="1" t="s">
        <v>72</v>
      </c>
      <c r="AB253" s="1" t="s">
        <v>74</v>
      </c>
      <c r="AC253" s="1" t="s">
        <v>74</v>
      </c>
      <c r="AD253" s="1" t="s">
        <v>73</v>
      </c>
      <c r="AE253" s="1" t="s">
        <v>72</v>
      </c>
      <c r="AF253" s="1" t="s">
        <v>73</v>
      </c>
      <c r="AJ253" s="1" t="s">
        <v>142</v>
      </c>
      <c r="AK253" s="1" t="s">
        <v>164</v>
      </c>
      <c r="AL253" s="1" t="s">
        <v>94</v>
      </c>
      <c r="AM253" s="1" t="s">
        <v>164</v>
      </c>
      <c r="AN253" s="1" t="s">
        <v>93</v>
      </c>
      <c r="AO253" s="1" t="s">
        <v>76</v>
      </c>
      <c r="AP253" s="1" t="s">
        <v>76</v>
      </c>
      <c r="AQ253" s="1" t="s">
        <v>76</v>
      </c>
      <c r="AR253" s="1" t="s">
        <v>94</v>
      </c>
      <c r="AS253" s="1" t="s">
        <v>70</v>
      </c>
      <c r="AT253" s="1"/>
      <c r="AU253" s="1" t="s">
        <v>78</v>
      </c>
      <c r="AV253" s="1" t="s">
        <v>81</v>
      </c>
      <c r="AW253" s="1" t="s">
        <v>78</v>
      </c>
      <c r="AX253" s="1" t="s">
        <v>78</v>
      </c>
      <c r="AY253" s="1" t="s">
        <v>80</v>
      </c>
      <c r="AZ253" s="1" t="s">
        <v>80</v>
      </c>
      <c r="BA253" s="1" t="s">
        <v>81</v>
      </c>
      <c r="BB253" s="1" t="s">
        <v>80</v>
      </c>
      <c r="BC253" s="1" t="s">
        <v>80</v>
      </c>
      <c r="BD253" s="1" t="s">
        <v>80</v>
      </c>
      <c r="BH253" s="1" t="s">
        <v>84</v>
      </c>
      <c r="BI253" s="1" t="s">
        <v>727</v>
      </c>
      <c r="BJ253" s="1"/>
      <c r="BK253" s="1" t="s">
        <v>84</v>
      </c>
      <c r="BL253" s="1"/>
      <c r="BM253" s="1" t="s">
        <v>84</v>
      </c>
      <c r="BN253" s="1">
        <v>100</v>
      </c>
      <c r="BO253" s="1"/>
      <c r="BP253" s="1"/>
      <c r="BQ253" s="1">
        <v>1</v>
      </c>
      <c r="BR253" s="1"/>
      <c r="BS253" s="1">
        <v>2</v>
      </c>
      <c r="BT253" s="1"/>
      <c r="BU253" s="1" t="s">
        <v>81</v>
      </c>
      <c r="BV253" s="1" t="s">
        <v>86</v>
      </c>
      <c r="BW253" s="1" t="s">
        <v>79</v>
      </c>
      <c r="BX253" s="1" t="s">
        <v>80</v>
      </c>
      <c r="BY253" s="1" t="s">
        <v>87</v>
      </c>
      <c r="BZ253" s="1" t="s">
        <v>87</v>
      </c>
      <c r="CA253" s="1" t="s">
        <v>87</v>
      </c>
      <c r="CB253" s="1" t="s">
        <v>80</v>
      </c>
      <c r="CC253" s="1" t="s">
        <v>81</v>
      </c>
      <c r="CF253" s="1" t="s">
        <v>80</v>
      </c>
    </row>
    <row r="254" spans="1:84" ht="12.75" x14ac:dyDescent="0.35">
      <c r="A254" s="2">
        <v>43136.721417627312</v>
      </c>
      <c r="B254" s="1" t="s">
        <v>65</v>
      </c>
      <c r="C254" s="1"/>
      <c r="D254" s="1" t="s">
        <v>66</v>
      </c>
      <c r="E254" s="1"/>
      <c r="F254" s="1" t="s">
        <v>67</v>
      </c>
      <c r="G254" s="1"/>
      <c r="H254" s="1" t="s">
        <v>68</v>
      </c>
      <c r="I254" s="1"/>
      <c r="J254" s="1" t="s">
        <v>69</v>
      </c>
      <c r="K254" s="1"/>
      <c r="L254" s="1" t="s">
        <v>77</v>
      </c>
      <c r="M254" s="1"/>
      <c r="N254" s="1"/>
      <c r="O254" s="1" t="s">
        <v>124</v>
      </c>
      <c r="P254" s="1"/>
      <c r="Q254" s="1" t="s">
        <v>72</v>
      </c>
      <c r="R254" s="1" t="s">
        <v>72</v>
      </c>
      <c r="S254" s="1" t="s">
        <v>72</v>
      </c>
      <c r="T254" s="1" t="s">
        <v>72</v>
      </c>
      <c r="U254" s="1" t="s">
        <v>72</v>
      </c>
      <c r="V254" s="1" t="s">
        <v>72</v>
      </c>
      <c r="W254" s="1" t="s">
        <v>73</v>
      </c>
      <c r="X254" s="1" t="s">
        <v>73</v>
      </c>
      <c r="Y254" s="1" t="s">
        <v>73</v>
      </c>
      <c r="Z254" s="1" t="s">
        <v>73</v>
      </c>
      <c r="AA254" s="1" t="s">
        <v>72</v>
      </c>
      <c r="AB254" s="1" t="s">
        <v>72</v>
      </c>
      <c r="AC254" s="1" t="s">
        <v>73</v>
      </c>
      <c r="AD254" s="1" t="s">
        <v>73</v>
      </c>
      <c r="AE254" s="1" t="s">
        <v>73</v>
      </c>
      <c r="AF254" s="1" t="s">
        <v>72</v>
      </c>
      <c r="AJ254" s="1" t="s">
        <v>142</v>
      </c>
      <c r="AK254" s="1" t="s">
        <v>77</v>
      </c>
      <c r="AL254" s="1" t="s">
        <v>76</v>
      </c>
      <c r="AM254" s="1" t="s">
        <v>76</v>
      </c>
      <c r="AN254" s="1" t="s">
        <v>76</v>
      </c>
      <c r="AO254" s="1" t="s">
        <v>76</v>
      </c>
      <c r="AP254" s="1" t="s">
        <v>76</v>
      </c>
      <c r="AQ254" s="1" t="s">
        <v>76</v>
      </c>
      <c r="AR254" s="1" t="s">
        <v>76</v>
      </c>
      <c r="AS254" s="1" t="s">
        <v>76</v>
      </c>
      <c r="AT254" s="1"/>
      <c r="AU254" s="1" t="s">
        <v>80</v>
      </c>
      <c r="AV254" s="1" t="s">
        <v>81</v>
      </c>
      <c r="AW254" s="1" t="s">
        <v>80</v>
      </c>
      <c r="AX254" s="1" t="s">
        <v>81</v>
      </c>
      <c r="AY254" s="1" t="s">
        <v>81</v>
      </c>
      <c r="AZ254" s="1" t="s">
        <v>81</v>
      </c>
      <c r="BA254" s="1" t="s">
        <v>86</v>
      </c>
      <c r="BB254" s="1" t="s">
        <v>97</v>
      </c>
      <c r="BC254" s="1" t="s">
        <v>86</v>
      </c>
      <c r="BD254" s="1" t="s">
        <v>81</v>
      </c>
      <c r="BH254" s="1" t="s">
        <v>97</v>
      </c>
      <c r="BK254" s="1" t="s">
        <v>84</v>
      </c>
      <c r="BL254" s="1"/>
      <c r="BM254" s="1" t="s">
        <v>82</v>
      </c>
      <c r="BN254" s="1" t="s">
        <v>728</v>
      </c>
      <c r="BO254" s="1"/>
      <c r="BP254" s="1"/>
      <c r="BQ254" s="1">
        <v>2</v>
      </c>
      <c r="BR254" s="1"/>
      <c r="BS254" s="1">
        <v>3</v>
      </c>
      <c r="BT254" s="1"/>
      <c r="BU254" s="1" t="s">
        <v>87</v>
      </c>
      <c r="BV254" s="1" t="s">
        <v>86</v>
      </c>
      <c r="BW254" s="1" t="s">
        <v>86</v>
      </c>
      <c r="BX254" s="1" t="s">
        <v>87</v>
      </c>
      <c r="BY254" s="1" t="s">
        <v>87</v>
      </c>
      <c r="BZ254" s="1" t="s">
        <v>87</v>
      </c>
      <c r="CA254" s="1" t="s">
        <v>87</v>
      </c>
      <c r="CB254" s="1" t="s">
        <v>80</v>
      </c>
      <c r="CC254" s="1" t="s">
        <v>80</v>
      </c>
      <c r="CF254" s="1" t="s">
        <v>80</v>
      </c>
    </row>
    <row r="255" spans="1:84" ht="12.75" x14ac:dyDescent="0.35">
      <c r="A255" s="2">
        <v>43136.964442812503</v>
      </c>
      <c r="B255" s="1" t="s">
        <v>65</v>
      </c>
      <c r="C255" s="1"/>
      <c r="D255" s="1" t="s">
        <v>100</v>
      </c>
      <c r="E255" s="1"/>
      <c r="F255" s="1" t="s">
        <v>262</v>
      </c>
      <c r="G255" s="1"/>
      <c r="H255" s="1" t="s">
        <v>68</v>
      </c>
      <c r="I255" s="1"/>
      <c r="J255" s="1" t="s">
        <v>69</v>
      </c>
      <c r="K255" s="1"/>
      <c r="L255" s="1" t="s">
        <v>77</v>
      </c>
      <c r="M255" s="1"/>
      <c r="N255" s="1"/>
      <c r="O255" s="1" t="s">
        <v>91</v>
      </c>
      <c r="P255" s="1"/>
      <c r="Q255" s="1" t="s">
        <v>74</v>
      </c>
      <c r="R255" s="1" t="s">
        <v>72</v>
      </c>
      <c r="S255" s="1" t="s">
        <v>72</v>
      </c>
      <c r="T255" s="1" t="s">
        <v>72</v>
      </c>
      <c r="U255" s="1" t="s">
        <v>74</v>
      </c>
      <c r="V255" s="1" t="s">
        <v>74</v>
      </c>
      <c r="W255" s="1" t="s">
        <v>73</v>
      </c>
      <c r="X255" s="1" t="s">
        <v>73</v>
      </c>
      <c r="Y255" s="1" t="s">
        <v>73</v>
      </c>
      <c r="Z255" s="1" t="s">
        <v>73</v>
      </c>
      <c r="AA255" s="1" t="s">
        <v>97</v>
      </c>
      <c r="AB255" s="1" t="s">
        <v>74</v>
      </c>
      <c r="AC255" s="1" t="s">
        <v>72</v>
      </c>
      <c r="AD255" s="1" t="s">
        <v>97</v>
      </c>
      <c r="AE255" s="1" t="s">
        <v>72</v>
      </c>
      <c r="AF255" s="1" t="s">
        <v>72</v>
      </c>
      <c r="AJ255" s="1" t="s">
        <v>135</v>
      </c>
      <c r="AK255" s="1" t="s">
        <v>76</v>
      </c>
      <c r="AL255" s="1" t="s">
        <v>93</v>
      </c>
      <c r="AM255" s="1" t="s">
        <v>93</v>
      </c>
      <c r="AN255" s="1" t="s">
        <v>102</v>
      </c>
      <c r="AO255" s="1" t="s">
        <v>76</v>
      </c>
      <c r="AP255" s="1" t="s">
        <v>76</v>
      </c>
      <c r="AQ255" s="1" t="s">
        <v>76</v>
      </c>
      <c r="AR255" s="1" t="s">
        <v>94</v>
      </c>
      <c r="AS255" s="1" t="s">
        <v>94</v>
      </c>
      <c r="AT255" s="1"/>
      <c r="AU255" s="1" t="s">
        <v>78</v>
      </c>
      <c r="AV255" s="1" t="s">
        <v>97</v>
      </c>
      <c r="AW255" s="1" t="s">
        <v>78</v>
      </c>
      <c r="AX255" s="1" t="s">
        <v>78</v>
      </c>
      <c r="AY255" s="1" t="s">
        <v>78</v>
      </c>
      <c r="AZ255" s="1" t="s">
        <v>78</v>
      </c>
      <c r="BA255" s="1" t="s">
        <v>78</v>
      </c>
      <c r="BB255" s="1" t="s">
        <v>97</v>
      </c>
      <c r="BC255" s="1" t="s">
        <v>81</v>
      </c>
      <c r="BD255" s="1" t="s">
        <v>78</v>
      </c>
      <c r="BE255" s="1" t="s">
        <v>729</v>
      </c>
      <c r="BF255" s="1" t="s">
        <v>730</v>
      </c>
      <c r="BG255" s="1"/>
      <c r="BH255" s="1" t="s">
        <v>97</v>
      </c>
      <c r="BI255" s="1" t="s">
        <v>731</v>
      </c>
      <c r="BJ255" s="1"/>
      <c r="BK255" s="1" t="s">
        <v>97</v>
      </c>
      <c r="BL255" s="1"/>
      <c r="BM255" s="1" t="s">
        <v>82</v>
      </c>
      <c r="BN255" s="1" t="s">
        <v>732</v>
      </c>
      <c r="BO255" s="1"/>
      <c r="BP255" s="1"/>
      <c r="BQ255" s="1">
        <v>3</v>
      </c>
      <c r="BR255" s="1"/>
      <c r="BS255" s="1">
        <v>5</v>
      </c>
      <c r="BT255" s="1"/>
      <c r="BU255" s="1" t="s">
        <v>87</v>
      </c>
      <c r="BV255" s="1" t="s">
        <v>81</v>
      </c>
      <c r="BW255" s="1" t="s">
        <v>80</v>
      </c>
      <c r="BX255" s="1" t="s">
        <v>97</v>
      </c>
      <c r="BY255" s="1" t="s">
        <v>87</v>
      </c>
      <c r="BZ255" s="1" t="s">
        <v>87</v>
      </c>
      <c r="CA255" s="1" t="s">
        <v>87</v>
      </c>
      <c r="CB255" s="1" t="s">
        <v>81</v>
      </c>
      <c r="CC255" s="1" t="s">
        <v>80</v>
      </c>
      <c r="CD255" s="1" t="s">
        <v>733</v>
      </c>
      <c r="CE255" s="1"/>
      <c r="CF255" s="1" t="s">
        <v>80</v>
      </c>
    </row>
    <row r="256" spans="1:84" ht="12.75" x14ac:dyDescent="0.35">
      <c r="A256" s="2">
        <v>43137.03476145833</v>
      </c>
      <c r="B256" s="1" t="s">
        <v>65</v>
      </c>
      <c r="C256" s="1"/>
      <c r="D256" s="1" t="s">
        <v>66</v>
      </c>
      <c r="E256" s="1"/>
      <c r="F256" s="1" t="s">
        <v>67</v>
      </c>
      <c r="G256" s="1"/>
      <c r="H256" s="1" t="s">
        <v>474</v>
      </c>
      <c r="I256" s="1"/>
      <c r="J256" s="1" t="s">
        <v>69</v>
      </c>
      <c r="K256" s="1"/>
      <c r="L256" s="1" t="s">
        <v>70</v>
      </c>
      <c r="M256" s="1"/>
      <c r="N256" s="1"/>
      <c r="O256" s="1" t="s">
        <v>91</v>
      </c>
      <c r="P256" s="1"/>
      <c r="Q256" s="1" t="s">
        <v>72</v>
      </c>
      <c r="R256" s="1" t="s">
        <v>72</v>
      </c>
      <c r="S256" s="1" t="s">
        <v>97</v>
      </c>
      <c r="T256" s="1" t="s">
        <v>74</v>
      </c>
      <c r="U256" s="1" t="s">
        <v>72</v>
      </c>
      <c r="V256" s="1" t="s">
        <v>72</v>
      </c>
      <c r="W256" s="1" t="s">
        <v>72</v>
      </c>
      <c r="X256" s="1" t="s">
        <v>72</v>
      </c>
      <c r="Y256" s="1" t="s">
        <v>72</v>
      </c>
      <c r="Z256" s="1" t="s">
        <v>74</v>
      </c>
      <c r="AA256" s="1" t="s">
        <v>72</v>
      </c>
      <c r="AB256" s="1" t="s">
        <v>74</v>
      </c>
      <c r="AC256" s="1" t="s">
        <v>74</v>
      </c>
      <c r="AD256" s="1" t="s">
        <v>72</v>
      </c>
      <c r="AE256" s="1" t="s">
        <v>74</v>
      </c>
      <c r="AF256" s="1" t="s">
        <v>72</v>
      </c>
      <c r="AG256" s="1" t="s">
        <v>97</v>
      </c>
      <c r="AJ256" s="1" t="s">
        <v>77</v>
      </c>
      <c r="AK256" s="1" t="s">
        <v>734</v>
      </c>
      <c r="AL256" s="1" t="s">
        <v>76</v>
      </c>
      <c r="AM256" s="1" t="s">
        <v>76</v>
      </c>
      <c r="AN256" s="1" t="s">
        <v>76</v>
      </c>
      <c r="AO256" s="1" t="s">
        <v>76</v>
      </c>
      <c r="AP256" s="1" t="s">
        <v>76</v>
      </c>
      <c r="AQ256" s="1" t="s">
        <v>94</v>
      </c>
      <c r="AR256" s="1" t="s">
        <v>76</v>
      </c>
      <c r="AS256" s="1" t="s">
        <v>117</v>
      </c>
      <c r="AT256" s="1"/>
      <c r="AU256" s="1" t="s">
        <v>81</v>
      </c>
      <c r="AV256" s="1" t="s">
        <v>81</v>
      </c>
      <c r="AW256" s="1" t="s">
        <v>81</v>
      </c>
      <c r="AX256" s="1" t="s">
        <v>81</v>
      </c>
      <c r="AY256" s="1" t="s">
        <v>81</v>
      </c>
      <c r="AZ256" s="1" t="s">
        <v>81</v>
      </c>
      <c r="BA256" s="1" t="s">
        <v>78</v>
      </c>
      <c r="BB256" s="1" t="s">
        <v>78</v>
      </c>
      <c r="BC256" s="1" t="s">
        <v>81</v>
      </c>
      <c r="BD256" s="1" t="s">
        <v>81</v>
      </c>
      <c r="BH256" s="1" t="s">
        <v>84</v>
      </c>
      <c r="BK256" s="1" t="s">
        <v>82</v>
      </c>
      <c r="BL256" s="1"/>
      <c r="BM256" s="1" t="s">
        <v>84</v>
      </c>
      <c r="BN256" s="1">
        <v>100</v>
      </c>
      <c r="BO256" s="1"/>
      <c r="BP256" s="1"/>
      <c r="BQ256" s="1">
        <v>1</v>
      </c>
      <c r="BR256" s="1"/>
      <c r="BS256" s="1">
        <v>1</v>
      </c>
      <c r="BT256" s="1"/>
      <c r="BU256" s="1" t="s">
        <v>87</v>
      </c>
      <c r="BV256" s="1" t="s">
        <v>81</v>
      </c>
      <c r="BW256" s="1" t="s">
        <v>80</v>
      </c>
      <c r="BX256" s="1" t="s">
        <v>87</v>
      </c>
      <c r="BY256" s="1" t="s">
        <v>87</v>
      </c>
      <c r="BZ256" s="1" t="s">
        <v>87</v>
      </c>
      <c r="CA256" s="1" t="s">
        <v>81</v>
      </c>
      <c r="CB256" s="1" t="s">
        <v>87</v>
      </c>
      <c r="CC256" s="1" t="s">
        <v>87</v>
      </c>
      <c r="CF256" s="1" t="s">
        <v>79</v>
      </c>
    </row>
    <row r="257" spans="1:84" ht="12.75" x14ac:dyDescent="0.35">
      <c r="A257" s="2">
        <v>43137.188624814815</v>
      </c>
      <c r="B257" s="1" t="s">
        <v>65</v>
      </c>
      <c r="C257" s="1"/>
      <c r="D257" s="1" t="s">
        <v>279</v>
      </c>
      <c r="E257" s="1"/>
      <c r="F257" s="1" t="s">
        <v>67</v>
      </c>
      <c r="G257" s="1"/>
      <c r="H257" s="1" t="s">
        <v>474</v>
      </c>
      <c r="I257" s="1"/>
      <c r="J257" s="1" t="s">
        <v>101</v>
      </c>
      <c r="K257" s="1"/>
      <c r="L257" s="1" t="s">
        <v>125</v>
      </c>
      <c r="M257" s="1"/>
      <c r="N257" s="1"/>
      <c r="O257" s="1" t="s">
        <v>71</v>
      </c>
      <c r="P257" s="1"/>
      <c r="Q257" s="1" t="s">
        <v>72</v>
      </c>
      <c r="R257" s="1" t="s">
        <v>72</v>
      </c>
      <c r="S257" s="1" t="s">
        <v>97</v>
      </c>
      <c r="T257" s="1" t="s">
        <v>72</v>
      </c>
      <c r="U257" s="1" t="s">
        <v>72</v>
      </c>
      <c r="V257" s="1" t="s">
        <v>72</v>
      </c>
      <c r="W257" s="1" t="s">
        <v>73</v>
      </c>
      <c r="X257" s="1" t="s">
        <v>73</v>
      </c>
      <c r="Y257" s="1" t="s">
        <v>73</v>
      </c>
      <c r="Z257" s="1" t="s">
        <v>73</v>
      </c>
      <c r="AA257" s="1" t="s">
        <v>72</v>
      </c>
      <c r="AB257" s="1" t="s">
        <v>74</v>
      </c>
      <c r="AC257" s="1" t="s">
        <v>72</v>
      </c>
      <c r="AD257" s="1" t="s">
        <v>73</v>
      </c>
      <c r="AE257" s="1" t="s">
        <v>73</v>
      </c>
      <c r="AF257" s="1" t="s">
        <v>72</v>
      </c>
      <c r="AJ257" s="1" t="s">
        <v>76</v>
      </c>
      <c r="AK257" s="1" t="s">
        <v>76</v>
      </c>
      <c r="AL257" s="1" t="s">
        <v>76</v>
      </c>
      <c r="AM257" s="1" t="s">
        <v>76</v>
      </c>
      <c r="AN257" s="1" t="s">
        <v>76</v>
      </c>
      <c r="AO257" s="1" t="s">
        <v>76</v>
      </c>
      <c r="AP257" s="1" t="s">
        <v>76</v>
      </c>
      <c r="AQ257" s="1" t="s">
        <v>76</v>
      </c>
      <c r="AR257" s="1" t="s">
        <v>76</v>
      </c>
      <c r="AS257" s="1" t="s">
        <v>76</v>
      </c>
      <c r="AT257" s="1"/>
      <c r="AU257" s="1" t="s">
        <v>78</v>
      </c>
      <c r="AV257" s="1" t="s">
        <v>86</v>
      </c>
      <c r="AW257" s="1" t="s">
        <v>81</v>
      </c>
      <c r="AX257" s="1" t="s">
        <v>78</v>
      </c>
      <c r="AY257" s="1" t="s">
        <v>80</v>
      </c>
      <c r="AZ257" s="1" t="s">
        <v>81</v>
      </c>
      <c r="BA257" s="1" t="s">
        <v>81</v>
      </c>
      <c r="BB257" s="1" t="s">
        <v>86</v>
      </c>
      <c r="BC257" s="1" t="s">
        <v>81</v>
      </c>
      <c r="BD257" s="1" t="s">
        <v>81</v>
      </c>
      <c r="BH257" s="1" t="s">
        <v>84</v>
      </c>
      <c r="BK257" s="1" t="s">
        <v>84</v>
      </c>
      <c r="BL257" s="1"/>
      <c r="BM257" s="1" t="s">
        <v>97</v>
      </c>
      <c r="BQ257" s="1">
        <v>1</v>
      </c>
      <c r="BR257" s="1"/>
      <c r="BS257" s="1">
        <v>3</v>
      </c>
      <c r="BT257" s="1"/>
      <c r="BU257" s="1" t="s">
        <v>87</v>
      </c>
      <c r="BV257" s="1" t="s">
        <v>81</v>
      </c>
      <c r="BW257" s="1" t="s">
        <v>80</v>
      </c>
      <c r="BX257" s="1" t="s">
        <v>86</v>
      </c>
      <c r="BY257" s="1" t="s">
        <v>87</v>
      </c>
      <c r="BZ257" s="1" t="s">
        <v>87</v>
      </c>
      <c r="CA257" s="1" t="s">
        <v>81</v>
      </c>
      <c r="CB257" s="1" t="s">
        <v>80</v>
      </c>
      <c r="CC257" s="1" t="s">
        <v>80</v>
      </c>
      <c r="CF257" s="1" t="s">
        <v>86</v>
      </c>
    </row>
    <row r="258" spans="1:84" ht="12.75" x14ac:dyDescent="0.35">
      <c r="A258" s="2">
        <v>43137.279235833332</v>
      </c>
      <c r="B258" s="1" t="s">
        <v>65</v>
      </c>
      <c r="C258" s="1"/>
      <c r="D258" s="1" t="s">
        <v>127</v>
      </c>
      <c r="E258" s="1"/>
      <c r="F258" s="1" t="s">
        <v>89</v>
      </c>
      <c r="G258" s="1"/>
      <c r="H258" s="1" t="s">
        <v>474</v>
      </c>
      <c r="I258" s="1"/>
      <c r="J258" s="1" t="s">
        <v>69</v>
      </c>
      <c r="K258" s="1"/>
      <c r="L258" s="1" t="s">
        <v>77</v>
      </c>
      <c r="M258" s="1"/>
      <c r="N258" s="1"/>
      <c r="O258" s="1" t="s">
        <v>124</v>
      </c>
      <c r="P258" s="1"/>
      <c r="Q258" s="1" t="s">
        <v>74</v>
      </c>
      <c r="R258" s="1" t="s">
        <v>74</v>
      </c>
      <c r="S258" s="1" t="s">
        <v>73</v>
      </c>
      <c r="T258" s="1" t="s">
        <v>72</v>
      </c>
      <c r="U258" s="1" t="s">
        <v>74</v>
      </c>
      <c r="V258" s="1" t="s">
        <v>74</v>
      </c>
      <c r="W258" s="1" t="s">
        <v>73</v>
      </c>
      <c r="X258" s="1" t="s">
        <v>72</v>
      </c>
      <c r="Y258" s="1" t="s">
        <v>74</v>
      </c>
      <c r="Z258" s="1" t="s">
        <v>73</v>
      </c>
      <c r="AA258" s="1" t="s">
        <v>72</v>
      </c>
      <c r="AB258" s="1" t="s">
        <v>74</v>
      </c>
      <c r="AC258" s="1" t="s">
        <v>74</v>
      </c>
      <c r="AD258" s="1" t="s">
        <v>72</v>
      </c>
      <c r="AE258" s="1" t="s">
        <v>74</v>
      </c>
      <c r="AF258" s="1" t="s">
        <v>72</v>
      </c>
      <c r="AG258" s="1" t="s">
        <v>97</v>
      </c>
      <c r="AJ258" s="1" t="s">
        <v>76</v>
      </c>
      <c r="AK258" s="1" t="s">
        <v>76</v>
      </c>
      <c r="AL258" s="1" t="s">
        <v>93</v>
      </c>
      <c r="AM258" s="1" t="s">
        <v>76</v>
      </c>
      <c r="AN258" s="1" t="s">
        <v>93</v>
      </c>
      <c r="AO258" s="1" t="s">
        <v>93</v>
      </c>
      <c r="AP258" s="1" t="s">
        <v>93</v>
      </c>
      <c r="AQ258" s="1" t="s">
        <v>93</v>
      </c>
      <c r="AR258" s="1" t="s">
        <v>76</v>
      </c>
      <c r="AS258" s="1" t="s">
        <v>76</v>
      </c>
      <c r="AT258" s="1"/>
      <c r="AU258" s="1" t="s">
        <v>97</v>
      </c>
      <c r="AV258" s="1" t="s">
        <v>97</v>
      </c>
      <c r="AW258" s="1" t="s">
        <v>97</v>
      </c>
      <c r="AX258" s="1" t="s">
        <v>97</v>
      </c>
      <c r="AY258" s="1" t="s">
        <v>97</v>
      </c>
      <c r="AZ258" s="1" t="s">
        <v>97</v>
      </c>
      <c r="BA258" s="1" t="s">
        <v>97</v>
      </c>
      <c r="BB258" s="1" t="s">
        <v>97</v>
      </c>
      <c r="BC258" s="1" t="s">
        <v>97</v>
      </c>
      <c r="BD258" s="1" t="s">
        <v>97</v>
      </c>
      <c r="BE258" s="1" t="s">
        <v>735</v>
      </c>
      <c r="BF258" s="1" t="s">
        <v>736</v>
      </c>
      <c r="BG258" s="1"/>
      <c r="BH258" s="1" t="s">
        <v>97</v>
      </c>
      <c r="BI258" s="1" t="s">
        <v>737</v>
      </c>
      <c r="BJ258" s="1"/>
      <c r="BK258" s="1" t="s">
        <v>84</v>
      </c>
      <c r="BL258" s="1"/>
      <c r="BM258" s="1" t="s">
        <v>84</v>
      </c>
      <c r="BN258" s="1" t="s">
        <v>738</v>
      </c>
      <c r="BO258" s="1"/>
      <c r="BP258" s="1"/>
      <c r="BQ258" s="1">
        <v>2</v>
      </c>
      <c r="BR258" s="1"/>
      <c r="BS258" s="1">
        <v>2</v>
      </c>
      <c r="BT258" s="1"/>
      <c r="BU258" s="1" t="s">
        <v>87</v>
      </c>
      <c r="BV258" s="1" t="s">
        <v>81</v>
      </c>
      <c r="BW258" s="1" t="s">
        <v>80</v>
      </c>
      <c r="BX258" s="1" t="s">
        <v>81</v>
      </c>
      <c r="BY258" s="1" t="s">
        <v>87</v>
      </c>
      <c r="BZ258" s="1" t="s">
        <v>87</v>
      </c>
      <c r="CA258" s="1" t="s">
        <v>81</v>
      </c>
      <c r="CB258" s="1" t="s">
        <v>87</v>
      </c>
      <c r="CC258" s="1" t="s">
        <v>87</v>
      </c>
      <c r="CD258" s="1" t="s">
        <v>739</v>
      </c>
      <c r="CE258" s="1"/>
      <c r="CF258" s="1" t="s">
        <v>86</v>
      </c>
    </row>
    <row r="259" spans="1:84" ht="12.75" x14ac:dyDescent="0.35">
      <c r="A259" s="2">
        <v>43137.303965648149</v>
      </c>
      <c r="B259" s="1" t="s">
        <v>65</v>
      </c>
      <c r="C259" s="1"/>
      <c r="D259" s="1" t="s">
        <v>66</v>
      </c>
      <c r="E259" s="1"/>
      <c r="F259" s="1" t="s">
        <v>67</v>
      </c>
      <c r="G259" s="1"/>
      <c r="H259" s="1" t="s">
        <v>68</v>
      </c>
      <c r="I259" s="1"/>
      <c r="J259" s="1" t="s">
        <v>168</v>
      </c>
      <c r="K259" s="1"/>
      <c r="L259" s="1" t="s">
        <v>94</v>
      </c>
      <c r="M259" s="1"/>
      <c r="N259" s="1"/>
      <c r="O259" s="1" t="s">
        <v>91</v>
      </c>
      <c r="P259" s="1"/>
      <c r="Q259" s="1" t="s">
        <v>74</v>
      </c>
      <c r="R259" s="1" t="s">
        <v>97</v>
      </c>
      <c r="S259" s="1" t="s">
        <v>74</v>
      </c>
      <c r="T259" s="1" t="s">
        <v>97</v>
      </c>
      <c r="U259" s="1" t="s">
        <v>74</v>
      </c>
      <c r="V259" s="1" t="s">
        <v>74</v>
      </c>
      <c r="W259" s="1" t="s">
        <v>73</v>
      </c>
      <c r="X259" s="1" t="s">
        <v>73</v>
      </c>
      <c r="Y259" s="1" t="s">
        <v>73</v>
      </c>
      <c r="Z259" s="1" t="s">
        <v>73</v>
      </c>
      <c r="AA259" s="1" t="s">
        <v>73</v>
      </c>
      <c r="AB259" s="1" t="s">
        <v>72</v>
      </c>
      <c r="AC259" s="1" t="s">
        <v>72</v>
      </c>
      <c r="AD259" s="1" t="s">
        <v>97</v>
      </c>
      <c r="AE259" s="1" t="s">
        <v>74</v>
      </c>
      <c r="AF259" s="1" t="s">
        <v>74</v>
      </c>
      <c r="AJ259" s="1" t="s">
        <v>93</v>
      </c>
      <c r="AK259" s="1" t="s">
        <v>76</v>
      </c>
      <c r="AL259" s="1" t="s">
        <v>76</v>
      </c>
      <c r="AM259" s="1" t="s">
        <v>76</v>
      </c>
      <c r="AN259" s="1" t="s">
        <v>93</v>
      </c>
      <c r="AO259" s="1" t="s">
        <v>93</v>
      </c>
      <c r="AP259" s="1" t="s">
        <v>76</v>
      </c>
      <c r="AQ259" s="1" t="s">
        <v>76</v>
      </c>
      <c r="AR259" s="1" t="s">
        <v>76</v>
      </c>
      <c r="AS259" s="1" t="s">
        <v>76</v>
      </c>
      <c r="AT259" s="1"/>
      <c r="AU259" s="1" t="s">
        <v>81</v>
      </c>
      <c r="AV259" s="1" t="s">
        <v>79</v>
      </c>
      <c r="AW259" s="1" t="s">
        <v>86</v>
      </c>
      <c r="AX259" s="1" t="s">
        <v>97</v>
      </c>
      <c r="AY259" s="1" t="s">
        <v>78</v>
      </c>
      <c r="AZ259" s="1" t="s">
        <v>78</v>
      </c>
      <c r="BA259" s="1" t="s">
        <v>97</v>
      </c>
      <c r="BB259" s="1" t="s">
        <v>97</v>
      </c>
      <c r="BC259" s="1" t="s">
        <v>97</v>
      </c>
      <c r="BD259" s="1" t="s">
        <v>78</v>
      </c>
      <c r="BE259" s="1" t="s">
        <v>740</v>
      </c>
      <c r="BF259" s="1" t="s">
        <v>741</v>
      </c>
      <c r="BG259" s="1"/>
      <c r="BH259" s="1" t="s">
        <v>84</v>
      </c>
      <c r="BI259" s="1" t="s">
        <v>742</v>
      </c>
      <c r="BJ259" s="1"/>
      <c r="BK259" s="1" t="s">
        <v>97</v>
      </c>
      <c r="BL259" s="1"/>
      <c r="BM259" s="1" t="s">
        <v>84</v>
      </c>
      <c r="BN259" s="1" t="s">
        <v>743</v>
      </c>
      <c r="BO259" s="1"/>
      <c r="BP259" s="1"/>
      <c r="BQ259" s="1">
        <v>1</v>
      </c>
      <c r="BR259" s="1"/>
      <c r="BS259" s="1">
        <v>1</v>
      </c>
      <c r="BT259" s="1"/>
      <c r="BU259" s="1" t="s">
        <v>87</v>
      </c>
      <c r="BV259" s="1" t="s">
        <v>81</v>
      </c>
      <c r="BW259" s="1" t="s">
        <v>80</v>
      </c>
      <c r="BX259" s="1" t="s">
        <v>87</v>
      </c>
      <c r="BY259" s="1" t="s">
        <v>87</v>
      </c>
      <c r="BZ259" s="1" t="s">
        <v>87</v>
      </c>
      <c r="CA259" s="1" t="s">
        <v>87</v>
      </c>
      <c r="CB259" s="1" t="s">
        <v>81</v>
      </c>
      <c r="CC259" s="1" t="s">
        <v>81</v>
      </c>
      <c r="CD259" s="1" t="s">
        <v>744</v>
      </c>
      <c r="CE259" s="1"/>
      <c r="CF259" s="1" t="s">
        <v>86</v>
      </c>
    </row>
    <row r="260" spans="1:84" ht="12.75" x14ac:dyDescent="0.35">
      <c r="A260" s="2">
        <v>43137.307358680555</v>
      </c>
      <c r="B260" s="1" t="s">
        <v>65</v>
      </c>
      <c r="C260" s="1"/>
      <c r="D260" s="1" t="s">
        <v>107</v>
      </c>
      <c r="E260" s="1"/>
      <c r="F260" s="1" t="s">
        <v>67</v>
      </c>
      <c r="G260" s="1"/>
      <c r="H260" s="1" t="s">
        <v>68</v>
      </c>
      <c r="I260" s="1"/>
      <c r="J260" s="1" t="s">
        <v>101</v>
      </c>
      <c r="K260" s="1"/>
      <c r="L260" s="1" t="s">
        <v>107</v>
      </c>
      <c r="M260" s="1"/>
      <c r="N260" s="1"/>
      <c r="O260" s="1" t="s">
        <v>71</v>
      </c>
      <c r="P260" s="1"/>
      <c r="Q260" s="1" t="s">
        <v>72</v>
      </c>
      <c r="R260" s="1" t="s">
        <v>72</v>
      </c>
      <c r="S260" s="1" t="s">
        <v>74</v>
      </c>
      <c r="T260" s="1" t="s">
        <v>74</v>
      </c>
      <c r="U260" s="1" t="s">
        <v>74</v>
      </c>
      <c r="V260" s="1" t="s">
        <v>74</v>
      </c>
      <c r="W260" s="1" t="s">
        <v>97</v>
      </c>
      <c r="X260" s="1" t="s">
        <v>72</v>
      </c>
      <c r="Y260" s="1" t="s">
        <v>72</v>
      </c>
      <c r="Z260" s="1" t="s">
        <v>72</v>
      </c>
      <c r="AA260" s="1" t="s">
        <v>74</v>
      </c>
      <c r="AB260" s="1" t="s">
        <v>74</v>
      </c>
      <c r="AC260" s="1" t="s">
        <v>74</v>
      </c>
      <c r="AD260" s="1" t="s">
        <v>74</v>
      </c>
      <c r="AE260" s="1" t="s">
        <v>74</v>
      </c>
      <c r="AF260" s="1" t="s">
        <v>74</v>
      </c>
      <c r="AG260" s="1" t="s">
        <v>97</v>
      </c>
      <c r="AJ260" s="1" t="s">
        <v>93</v>
      </c>
      <c r="AK260" s="1" t="s">
        <v>93</v>
      </c>
      <c r="AM260" s="1" t="s">
        <v>107</v>
      </c>
      <c r="AN260" s="1" t="s">
        <v>93</v>
      </c>
      <c r="AO260" s="1" t="s">
        <v>76</v>
      </c>
      <c r="AR260" s="1" t="s">
        <v>94</v>
      </c>
      <c r="AS260" s="1" t="s">
        <v>94</v>
      </c>
      <c r="AT260" s="1"/>
      <c r="AU260" s="1" t="s">
        <v>81</v>
      </c>
      <c r="AV260" s="1" t="s">
        <v>81</v>
      </c>
      <c r="AW260" s="1" t="s">
        <v>81</v>
      </c>
      <c r="AX260" s="1" t="s">
        <v>81</v>
      </c>
      <c r="AY260" s="1" t="s">
        <v>97</v>
      </c>
      <c r="AZ260" s="1" t="s">
        <v>80</v>
      </c>
      <c r="BA260" s="1" t="s">
        <v>80</v>
      </c>
      <c r="BB260" s="1" t="s">
        <v>80</v>
      </c>
      <c r="BC260" s="1" t="s">
        <v>81</v>
      </c>
      <c r="BD260" s="1" t="s">
        <v>80</v>
      </c>
      <c r="BH260" s="1" t="s">
        <v>97</v>
      </c>
      <c r="BK260" s="1" t="s">
        <v>84</v>
      </c>
      <c r="BL260" s="1"/>
      <c r="BM260" s="1" t="s">
        <v>82</v>
      </c>
      <c r="BQ260" s="1">
        <v>1</v>
      </c>
      <c r="BR260" s="1"/>
      <c r="BS260" s="1">
        <v>1</v>
      </c>
      <c r="BT260" s="1"/>
      <c r="BU260" s="1" t="s">
        <v>81</v>
      </c>
      <c r="BV260" s="1" t="s">
        <v>81</v>
      </c>
      <c r="BW260" s="1" t="s">
        <v>86</v>
      </c>
      <c r="BX260" s="1" t="s">
        <v>80</v>
      </c>
      <c r="BY260" s="1" t="s">
        <v>81</v>
      </c>
      <c r="BZ260" s="1" t="s">
        <v>81</v>
      </c>
      <c r="CA260" s="1" t="s">
        <v>81</v>
      </c>
      <c r="CB260" s="1" t="s">
        <v>81</v>
      </c>
      <c r="CC260" s="1" t="s">
        <v>87</v>
      </c>
      <c r="CF260" s="1" t="s">
        <v>80</v>
      </c>
    </row>
    <row r="261" spans="1:84" ht="12.75" x14ac:dyDescent="0.35">
      <c r="A261" s="2">
        <v>43137.329442604168</v>
      </c>
      <c r="B261" s="1" t="s">
        <v>65</v>
      </c>
      <c r="C261" s="1"/>
      <c r="D261" s="1" t="s">
        <v>66</v>
      </c>
      <c r="E261" s="1"/>
      <c r="F261" s="1" t="s">
        <v>89</v>
      </c>
      <c r="G261" s="1"/>
      <c r="H261" s="1" t="s">
        <v>68</v>
      </c>
      <c r="I261" s="1"/>
      <c r="J261" s="1" t="s">
        <v>69</v>
      </c>
      <c r="K261" s="1"/>
      <c r="L261" s="1" t="s">
        <v>70</v>
      </c>
      <c r="M261" s="1"/>
      <c r="N261" s="1"/>
      <c r="O261" s="1" t="s">
        <v>124</v>
      </c>
      <c r="P261" s="1"/>
      <c r="Q261" s="1" t="s">
        <v>74</v>
      </c>
      <c r="R261" s="1" t="s">
        <v>72</v>
      </c>
      <c r="S261" s="1" t="s">
        <v>74</v>
      </c>
      <c r="T261" s="1" t="s">
        <v>72</v>
      </c>
      <c r="U261" s="1" t="s">
        <v>72</v>
      </c>
      <c r="V261" s="1" t="s">
        <v>72</v>
      </c>
      <c r="W261" s="1" t="s">
        <v>72</v>
      </c>
      <c r="X261" s="1" t="s">
        <v>72</v>
      </c>
      <c r="Y261" s="1" t="s">
        <v>72</v>
      </c>
      <c r="Z261" s="1" t="s">
        <v>72</v>
      </c>
      <c r="AA261" s="1" t="s">
        <v>72</v>
      </c>
      <c r="AB261" s="1" t="s">
        <v>74</v>
      </c>
      <c r="AC261" s="1" t="s">
        <v>72</v>
      </c>
      <c r="AD261" s="1" t="s">
        <v>72</v>
      </c>
      <c r="AE261" s="1" t="s">
        <v>74</v>
      </c>
      <c r="AF261" s="1" t="s">
        <v>74</v>
      </c>
      <c r="AJ261" s="1" t="s">
        <v>110</v>
      </c>
      <c r="AK261" s="1" t="s">
        <v>110</v>
      </c>
      <c r="AL261" s="1" t="s">
        <v>76</v>
      </c>
      <c r="AM261" s="1" t="s">
        <v>70</v>
      </c>
      <c r="AN261" s="1" t="s">
        <v>70</v>
      </c>
      <c r="AO261" s="1" t="s">
        <v>93</v>
      </c>
      <c r="AP261" s="1" t="s">
        <v>76</v>
      </c>
      <c r="AQ261" s="1" t="s">
        <v>76</v>
      </c>
      <c r="AR261" s="1" t="s">
        <v>76</v>
      </c>
      <c r="AS261" s="1" t="s">
        <v>94</v>
      </c>
      <c r="AT261" s="1"/>
      <c r="AU261" s="1" t="s">
        <v>81</v>
      </c>
      <c r="AV261" s="1" t="s">
        <v>81</v>
      </c>
      <c r="AW261" s="1" t="s">
        <v>80</v>
      </c>
      <c r="AX261" s="1" t="s">
        <v>78</v>
      </c>
      <c r="AY261" s="1" t="s">
        <v>81</v>
      </c>
      <c r="AZ261" s="1" t="s">
        <v>80</v>
      </c>
      <c r="BA261" s="1" t="s">
        <v>80</v>
      </c>
      <c r="BB261" s="1" t="s">
        <v>97</v>
      </c>
      <c r="BC261" s="1" t="s">
        <v>80</v>
      </c>
      <c r="BD261" s="1" t="s">
        <v>80</v>
      </c>
      <c r="BF261" s="1" t="s">
        <v>745</v>
      </c>
      <c r="BG261" s="1"/>
      <c r="BH261" s="1" t="s">
        <v>82</v>
      </c>
      <c r="BI261" s="1" t="s">
        <v>746</v>
      </c>
      <c r="BJ261" s="1"/>
      <c r="BK261" s="1" t="s">
        <v>84</v>
      </c>
      <c r="BL261" s="1"/>
      <c r="BM261" s="1" t="s">
        <v>84</v>
      </c>
      <c r="BN261" s="1" t="s">
        <v>747</v>
      </c>
      <c r="BO261" s="1"/>
      <c r="BP261" s="1"/>
      <c r="BQ261" s="1">
        <v>2</v>
      </c>
      <c r="BR261" s="1"/>
      <c r="BS261" s="1">
        <v>2</v>
      </c>
      <c r="BT261" s="1"/>
      <c r="BU261" s="1" t="s">
        <v>81</v>
      </c>
      <c r="BV261" s="1" t="s">
        <v>81</v>
      </c>
      <c r="BW261" s="1" t="s">
        <v>80</v>
      </c>
      <c r="BX261" s="1" t="s">
        <v>87</v>
      </c>
      <c r="BY261" s="1" t="s">
        <v>87</v>
      </c>
      <c r="BZ261" s="1" t="s">
        <v>87</v>
      </c>
      <c r="CA261" s="1" t="s">
        <v>87</v>
      </c>
      <c r="CB261" s="1" t="s">
        <v>81</v>
      </c>
      <c r="CC261" s="1" t="s">
        <v>80</v>
      </c>
      <c r="CD261" s="1" t="s">
        <v>748</v>
      </c>
      <c r="CE261" s="1"/>
      <c r="CF261" s="1" t="s">
        <v>80</v>
      </c>
    </row>
    <row r="262" spans="1:84" ht="12.75" x14ac:dyDescent="0.35">
      <c r="A262" s="2">
        <v>43137.329898923606</v>
      </c>
      <c r="B262" s="1" t="s">
        <v>65</v>
      </c>
      <c r="C262" s="1"/>
      <c r="D262" s="1" t="s">
        <v>167</v>
      </c>
      <c r="E262" s="1"/>
      <c r="F262" s="1" t="s">
        <v>89</v>
      </c>
      <c r="G262" s="1"/>
      <c r="H262" s="1" t="s">
        <v>749</v>
      </c>
      <c r="I262" s="1"/>
      <c r="J262" s="1" t="s">
        <v>69</v>
      </c>
      <c r="K262" s="1"/>
      <c r="L262" s="1" t="s">
        <v>77</v>
      </c>
      <c r="M262" s="1"/>
      <c r="N262" s="1"/>
      <c r="O262" s="1" t="s">
        <v>91</v>
      </c>
      <c r="P262" s="1"/>
      <c r="Q262" s="1" t="s">
        <v>74</v>
      </c>
      <c r="R262" s="1" t="s">
        <v>74</v>
      </c>
      <c r="S262" s="1" t="s">
        <v>74</v>
      </c>
      <c r="T262" s="1" t="s">
        <v>72</v>
      </c>
      <c r="U262" s="1" t="s">
        <v>74</v>
      </c>
      <c r="V262" s="1" t="s">
        <v>72</v>
      </c>
      <c r="W262" s="1" t="s">
        <v>73</v>
      </c>
      <c r="X262" s="1" t="s">
        <v>72</v>
      </c>
      <c r="Y262" s="1" t="s">
        <v>73</v>
      </c>
      <c r="Z262" s="1" t="s">
        <v>73</v>
      </c>
      <c r="AA262" s="1" t="s">
        <v>73</v>
      </c>
      <c r="AB262" s="1" t="s">
        <v>74</v>
      </c>
      <c r="AC262" s="1" t="s">
        <v>74</v>
      </c>
      <c r="AD262" s="1" t="s">
        <v>73</v>
      </c>
      <c r="AE262" s="1" t="s">
        <v>74</v>
      </c>
      <c r="AF262" s="1" t="s">
        <v>74</v>
      </c>
      <c r="AG262" s="1" t="s">
        <v>74</v>
      </c>
      <c r="AH262" s="1" t="s">
        <v>750</v>
      </c>
      <c r="AI262" s="1"/>
      <c r="AJ262" s="1" t="s">
        <v>77</v>
      </c>
      <c r="AK262" s="1" t="s">
        <v>77</v>
      </c>
      <c r="AL262" s="1" t="s">
        <v>76</v>
      </c>
      <c r="AM262" s="1" t="s">
        <v>77</v>
      </c>
      <c r="AN262" s="1" t="s">
        <v>76</v>
      </c>
      <c r="AO262" s="1" t="s">
        <v>76</v>
      </c>
      <c r="AP262" s="1" t="s">
        <v>76</v>
      </c>
      <c r="AQ262" s="1" t="s">
        <v>76</v>
      </c>
      <c r="AR262" s="1" t="s">
        <v>76</v>
      </c>
      <c r="AS262" s="1" t="s">
        <v>76</v>
      </c>
      <c r="AT262" s="1"/>
      <c r="AU262" s="1" t="s">
        <v>78</v>
      </c>
      <c r="AV262" s="1" t="s">
        <v>78</v>
      </c>
      <c r="AW262" s="1" t="s">
        <v>81</v>
      </c>
      <c r="AX262" s="1" t="s">
        <v>78</v>
      </c>
      <c r="AY262" s="1" t="s">
        <v>78</v>
      </c>
      <c r="AZ262" s="1" t="s">
        <v>78</v>
      </c>
      <c r="BA262" s="1" t="s">
        <v>78</v>
      </c>
      <c r="BB262" s="1" t="s">
        <v>97</v>
      </c>
      <c r="BC262" s="1" t="s">
        <v>97</v>
      </c>
      <c r="BD262" s="1" t="s">
        <v>97</v>
      </c>
      <c r="BE262" s="1" t="s">
        <v>751</v>
      </c>
      <c r="BF262" s="1" t="s">
        <v>752</v>
      </c>
      <c r="BG262" s="1"/>
      <c r="BH262" s="1" t="s">
        <v>84</v>
      </c>
      <c r="BI262" s="1" t="s">
        <v>753</v>
      </c>
      <c r="BJ262" s="1"/>
      <c r="BK262" s="1" t="s">
        <v>84</v>
      </c>
      <c r="BL262" s="1"/>
      <c r="BM262" s="1" t="s">
        <v>84</v>
      </c>
      <c r="BN262" s="1" t="s">
        <v>754</v>
      </c>
      <c r="BO262" s="1"/>
      <c r="BP262" s="1"/>
      <c r="BQ262" s="1">
        <v>2</v>
      </c>
      <c r="BR262" s="1"/>
      <c r="BS262" s="1">
        <v>2</v>
      </c>
      <c r="BT262" s="1"/>
      <c r="BU262" s="1" t="s">
        <v>87</v>
      </c>
      <c r="BV262" s="1" t="s">
        <v>87</v>
      </c>
      <c r="BW262" s="1" t="s">
        <v>87</v>
      </c>
      <c r="BX262" s="1" t="s">
        <v>87</v>
      </c>
      <c r="BY262" s="1" t="s">
        <v>87</v>
      </c>
      <c r="BZ262" s="1" t="s">
        <v>87</v>
      </c>
      <c r="CA262" s="1" t="s">
        <v>87</v>
      </c>
      <c r="CB262" s="1" t="s">
        <v>87</v>
      </c>
      <c r="CC262" s="1" t="s">
        <v>87</v>
      </c>
      <c r="CD262" s="1" t="s">
        <v>755</v>
      </c>
      <c r="CE262" s="1"/>
      <c r="CF262" s="1" t="s">
        <v>86</v>
      </c>
    </row>
    <row r="263" spans="1:84" ht="12.75" x14ac:dyDescent="0.35">
      <c r="A263" s="2">
        <v>43137.367868032408</v>
      </c>
      <c r="B263" s="1" t="s">
        <v>65</v>
      </c>
      <c r="C263" s="1"/>
      <c r="D263" s="1" t="s">
        <v>100</v>
      </c>
      <c r="E263" s="1"/>
      <c r="F263" s="1" t="s">
        <v>134</v>
      </c>
      <c r="G263" s="1"/>
      <c r="H263" s="1" t="s">
        <v>68</v>
      </c>
      <c r="I263" s="1"/>
      <c r="J263" s="1" t="s">
        <v>69</v>
      </c>
      <c r="K263" s="1"/>
      <c r="L263" s="1" t="s">
        <v>142</v>
      </c>
      <c r="M263" s="1"/>
      <c r="N263" s="1"/>
      <c r="O263" s="1" t="s">
        <v>91</v>
      </c>
      <c r="P263" s="1"/>
      <c r="Q263" s="1" t="s">
        <v>72</v>
      </c>
      <c r="R263" s="1" t="s">
        <v>72</v>
      </c>
      <c r="S263" s="1" t="s">
        <v>73</v>
      </c>
      <c r="T263" s="1" t="s">
        <v>72</v>
      </c>
      <c r="U263" s="1" t="s">
        <v>74</v>
      </c>
      <c r="V263" s="1" t="s">
        <v>74</v>
      </c>
      <c r="W263" s="1" t="s">
        <v>73</v>
      </c>
      <c r="X263" s="1" t="s">
        <v>73</v>
      </c>
      <c r="Y263" s="1" t="s">
        <v>72</v>
      </c>
      <c r="Z263" s="1" t="s">
        <v>73</v>
      </c>
      <c r="AA263" s="1" t="s">
        <v>74</v>
      </c>
      <c r="AB263" s="1" t="s">
        <v>74</v>
      </c>
      <c r="AC263" s="1" t="s">
        <v>74</v>
      </c>
      <c r="AD263" s="1" t="s">
        <v>73</v>
      </c>
      <c r="AE263" s="1" t="s">
        <v>74</v>
      </c>
      <c r="AF263" s="1" t="s">
        <v>74</v>
      </c>
      <c r="AJ263" s="1" t="s">
        <v>76</v>
      </c>
      <c r="AK263" s="1" t="s">
        <v>76</v>
      </c>
      <c r="AL263" s="1" t="s">
        <v>76</v>
      </c>
      <c r="AM263" s="1" t="s">
        <v>76</v>
      </c>
      <c r="AN263" s="1" t="s">
        <v>76</v>
      </c>
      <c r="AO263" s="1" t="s">
        <v>76</v>
      </c>
      <c r="AP263" s="1" t="s">
        <v>76</v>
      </c>
      <c r="AQ263" s="1" t="s">
        <v>142</v>
      </c>
      <c r="AR263" s="1" t="s">
        <v>94</v>
      </c>
      <c r="AS263" s="1" t="s">
        <v>76</v>
      </c>
      <c r="AT263" s="1"/>
      <c r="AU263" s="1" t="s">
        <v>81</v>
      </c>
      <c r="AV263" s="1" t="s">
        <v>86</v>
      </c>
      <c r="AW263" s="1" t="s">
        <v>81</v>
      </c>
      <c r="AX263" s="1" t="s">
        <v>81</v>
      </c>
      <c r="AY263" s="1" t="s">
        <v>78</v>
      </c>
      <c r="AZ263" s="1" t="s">
        <v>81</v>
      </c>
      <c r="BA263" s="1" t="s">
        <v>97</v>
      </c>
      <c r="BB263" s="1" t="s">
        <v>86</v>
      </c>
      <c r="BC263" s="1" t="s">
        <v>97</v>
      </c>
      <c r="BD263" s="1" t="s">
        <v>81</v>
      </c>
      <c r="BF263" s="1" t="s">
        <v>756</v>
      </c>
      <c r="BG263" s="1"/>
      <c r="BH263" s="1" t="s">
        <v>84</v>
      </c>
      <c r="BI263" s="1" t="s">
        <v>757</v>
      </c>
      <c r="BJ263" s="1"/>
      <c r="BK263" s="1" t="s">
        <v>82</v>
      </c>
      <c r="BL263" s="1"/>
      <c r="BM263" s="1" t="s">
        <v>84</v>
      </c>
      <c r="BN263" s="1" t="s">
        <v>758</v>
      </c>
      <c r="BO263" s="1"/>
      <c r="BP263" s="1"/>
      <c r="BQ263" s="1">
        <v>4</v>
      </c>
      <c r="BR263" s="1"/>
      <c r="BS263" s="1">
        <v>2</v>
      </c>
      <c r="BT263" s="1"/>
      <c r="BU263" s="1" t="s">
        <v>81</v>
      </c>
      <c r="BV263" s="1" t="s">
        <v>80</v>
      </c>
      <c r="BW263" s="1" t="s">
        <v>81</v>
      </c>
      <c r="BX263" s="1" t="s">
        <v>80</v>
      </c>
      <c r="BY263" s="1" t="s">
        <v>87</v>
      </c>
      <c r="BZ263" s="1" t="s">
        <v>87</v>
      </c>
      <c r="CA263" s="1" t="s">
        <v>81</v>
      </c>
      <c r="CB263" s="1" t="s">
        <v>86</v>
      </c>
      <c r="CC263" s="1" t="s">
        <v>86</v>
      </c>
      <c r="CF263" s="1" t="s">
        <v>86</v>
      </c>
    </row>
    <row r="264" spans="1:84" ht="12.75" x14ac:dyDescent="0.35">
      <c r="A264" s="2">
        <v>43137.433321493052</v>
      </c>
      <c r="B264" s="1" t="s">
        <v>65</v>
      </c>
      <c r="C264" s="1"/>
      <c r="D264" s="1" t="s">
        <v>88</v>
      </c>
      <c r="E264" s="1"/>
      <c r="F264" s="1" t="s">
        <v>262</v>
      </c>
      <c r="G264" s="1"/>
      <c r="H264" s="1" t="s">
        <v>68</v>
      </c>
      <c r="I264" s="1"/>
      <c r="J264" s="1" t="s">
        <v>69</v>
      </c>
      <c r="K264" s="1"/>
      <c r="L264" s="1" t="s">
        <v>240</v>
      </c>
      <c r="M264" s="1"/>
      <c r="N264" s="1"/>
      <c r="O264" s="1" t="s">
        <v>180</v>
      </c>
      <c r="P264" s="1"/>
      <c r="Q264" s="1" t="s">
        <v>74</v>
      </c>
      <c r="R264" s="1" t="s">
        <v>72</v>
      </c>
      <c r="S264" s="1" t="s">
        <v>72</v>
      </c>
      <c r="T264" s="1" t="s">
        <v>72</v>
      </c>
      <c r="U264" s="1" t="s">
        <v>72</v>
      </c>
      <c r="V264" s="1" t="s">
        <v>72</v>
      </c>
      <c r="W264" s="1" t="s">
        <v>73</v>
      </c>
      <c r="X264" s="1" t="s">
        <v>73</v>
      </c>
      <c r="Y264" s="1" t="s">
        <v>72</v>
      </c>
      <c r="Z264" s="1" t="s">
        <v>73</v>
      </c>
      <c r="AA264" s="1" t="s">
        <v>74</v>
      </c>
      <c r="AB264" s="1" t="s">
        <v>74</v>
      </c>
      <c r="AC264" s="1" t="s">
        <v>74</v>
      </c>
      <c r="AD264" s="1" t="s">
        <v>73</v>
      </c>
      <c r="AE264" s="1" t="s">
        <v>74</v>
      </c>
      <c r="AF264" s="1" t="s">
        <v>74</v>
      </c>
      <c r="AG264" s="1" t="s">
        <v>97</v>
      </c>
      <c r="AH264" s="1" t="s">
        <v>759</v>
      </c>
      <c r="AI264" s="1"/>
      <c r="AJ264" s="1" t="s">
        <v>93</v>
      </c>
      <c r="AK264" s="1" t="s">
        <v>118</v>
      </c>
      <c r="AL264" s="1" t="s">
        <v>76</v>
      </c>
      <c r="AM264" s="1" t="s">
        <v>76</v>
      </c>
      <c r="AN264" s="1" t="s">
        <v>93</v>
      </c>
      <c r="AO264" s="1" t="s">
        <v>76</v>
      </c>
      <c r="AQ264" s="1" t="s">
        <v>76</v>
      </c>
      <c r="AR264" s="1" t="s">
        <v>93</v>
      </c>
      <c r="AS264" s="1" t="s">
        <v>118</v>
      </c>
      <c r="AT264" s="1"/>
      <c r="AU264" s="1" t="s">
        <v>78</v>
      </c>
      <c r="AV264" s="1" t="s">
        <v>81</v>
      </c>
      <c r="AW264" s="1" t="s">
        <v>78</v>
      </c>
      <c r="AX264" s="1" t="s">
        <v>81</v>
      </c>
      <c r="AY264" s="1" t="s">
        <v>78</v>
      </c>
      <c r="AZ264" s="1" t="s">
        <v>78</v>
      </c>
      <c r="BA264" s="1" t="s">
        <v>78</v>
      </c>
      <c r="BB264" s="1" t="s">
        <v>81</v>
      </c>
      <c r="BC264" s="1" t="s">
        <v>78</v>
      </c>
      <c r="BD264" s="1" t="s">
        <v>78</v>
      </c>
      <c r="BF264" s="1" t="s">
        <v>760</v>
      </c>
      <c r="BG264" s="1"/>
      <c r="BH264" s="1" t="s">
        <v>84</v>
      </c>
      <c r="BI264" s="1" t="s">
        <v>761</v>
      </c>
      <c r="BJ264" s="1"/>
      <c r="BK264" s="1" t="s">
        <v>84</v>
      </c>
      <c r="BL264" s="1"/>
      <c r="BM264" s="1" t="s">
        <v>82</v>
      </c>
      <c r="BN264" s="1" t="s">
        <v>762</v>
      </c>
      <c r="BO264" s="1"/>
      <c r="BP264" s="1"/>
      <c r="BQ264" s="1">
        <v>1</v>
      </c>
      <c r="BR264" s="1"/>
      <c r="BS264" s="1">
        <v>2</v>
      </c>
      <c r="BT264" s="1"/>
      <c r="BU264" s="1" t="s">
        <v>87</v>
      </c>
      <c r="BV264" s="1" t="s">
        <v>87</v>
      </c>
      <c r="BW264" s="1" t="s">
        <v>87</v>
      </c>
      <c r="BX264" s="1" t="s">
        <v>87</v>
      </c>
      <c r="BY264" s="1" t="s">
        <v>87</v>
      </c>
      <c r="BZ264" s="1" t="s">
        <v>87</v>
      </c>
      <c r="CA264" s="1" t="s">
        <v>87</v>
      </c>
      <c r="CB264" s="1" t="s">
        <v>79</v>
      </c>
      <c r="CC264" s="1" t="s">
        <v>86</v>
      </c>
      <c r="CD264" s="1" t="s">
        <v>763</v>
      </c>
      <c r="CE264" s="1"/>
      <c r="CF264" s="1" t="s">
        <v>86</v>
      </c>
    </row>
    <row r="265" spans="1:84" ht="12.75" x14ac:dyDescent="0.35">
      <c r="A265" s="2">
        <v>43137.434680937498</v>
      </c>
      <c r="B265" s="1" t="s">
        <v>65</v>
      </c>
      <c r="C265" s="1"/>
      <c r="D265" s="1" t="s">
        <v>100</v>
      </c>
      <c r="E265" s="1"/>
      <c r="F265" s="1" t="s">
        <v>67</v>
      </c>
      <c r="G265" s="1"/>
      <c r="H265" s="1" t="s">
        <v>68</v>
      </c>
      <c r="I265" s="1"/>
      <c r="J265" s="1" t="s">
        <v>69</v>
      </c>
      <c r="K265" s="1"/>
      <c r="L265" s="1" t="s">
        <v>77</v>
      </c>
      <c r="M265" s="1"/>
      <c r="N265" s="1"/>
      <c r="O265" s="1" t="s">
        <v>91</v>
      </c>
      <c r="P265" s="1"/>
      <c r="Q265" s="1" t="s">
        <v>74</v>
      </c>
      <c r="R265" s="1" t="s">
        <v>72</v>
      </c>
      <c r="S265" s="1" t="s">
        <v>74</v>
      </c>
      <c r="T265" s="1" t="s">
        <v>74</v>
      </c>
      <c r="U265" s="1" t="s">
        <v>72</v>
      </c>
      <c r="V265" s="1" t="s">
        <v>74</v>
      </c>
      <c r="W265" s="1" t="s">
        <v>73</v>
      </c>
      <c r="X265" s="1" t="s">
        <v>73</v>
      </c>
      <c r="Y265" s="1" t="s">
        <v>73</v>
      </c>
      <c r="Z265" s="1" t="s">
        <v>72</v>
      </c>
      <c r="AA265" s="1" t="s">
        <v>72</v>
      </c>
      <c r="AB265" s="1" t="s">
        <v>72</v>
      </c>
      <c r="AC265" s="1" t="s">
        <v>72</v>
      </c>
      <c r="AD265" s="1" t="s">
        <v>73</v>
      </c>
      <c r="AE265" s="1" t="s">
        <v>72</v>
      </c>
      <c r="AF265" s="1" t="s">
        <v>72</v>
      </c>
      <c r="AJ265" s="1" t="s">
        <v>198</v>
      </c>
      <c r="AK265" s="1" t="s">
        <v>76</v>
      </c>
      <c r="AL265" s="1" t="s">
        <v>93</v>
      </c>
      <c r="AM265" s="1" t="s">
        <v>76</v>
      </c>
      <c r="AN265" s="1" t="s">
        <v>93</v>
      </c>
      <c r="AO265" s="1" t="s">
        <v>93</v>
      </c>
      <c r="AP265" s="1" t="s">
        <v>93</v>
      </c>
      <c r="AQ265" s="1" t="s">
        <v>76</v>
      </c>
      <c r="AR265" s="1" t="s">
        <v>93</v>
      </c>
      <c r="AS265" s="1" t="s">
        <v>94</v>
      </c>
      <c r="AT265" s="1"/>
      <c r="AU265" s="1" t="s">
        <v>81</v>
      </c>
      <c r="AV265" s="1" t="s">
        <v>80</v>
      </c>
      <c r="AW265" s="1" t="s">
        <v>81</v>
      </c>
      <c r="AX265" s="1" t="s">
        <v>78</v>
      </c>
      <c r="AY265" s="1" t="s">
        <v>78</v>
      </c>
      <c r="AZ265" s="1" t="s">
        <v>78</v>
      </c>
      <c r="BA265" s="1" t="s">
        <v>78</v>
      </c>
      <c r="BB265" s="1" t="s">
        <v>78</v>
      </c>
      <c r="BC265" s="1" t="s">
        <v>78</v>
      </c>
      <c r="BD265" s="1" t="s">
        <v>81</v>
      </c>
      <c r="BH265" s="1" t="s">
        <v>84</v>
      </c>
      <c r="BI265" s="1" t="s">
        <v>764</v>
      </c>
      <c r="BJ265" s="1"/>
      <c r="BK265" s="1" t="s">
        <v>84</v>
      </c>
      <c r="BL265" s="1"/>
      <c r="BM265" s="1" t="s">
        <v>97</v>
      </c>
      <c r="BQ265" s="1">
        <v>2</v>
      </c>
      <c r="BR265" s="1"/>
      <c r="BS265" s="1">
        <v>2</v>
      </c>
      <c r="BT265" s="1"/>
      <c r="BU265" s="1" t="s">
        <v>81</v>
      </c>
      <c r="BV265" s="1" t="s">
        <v>80</v>
      </c>
      <c r="BW265" s="1" t="s">
        <v>80</v>
      </c>
      <c r="BX265" s="1" t="s">
        <v>81</v>
      </c>
      <c r="BY265" s="1" t="s">
        <v>87</v>
      </c>
      <c r="BZ265" s="1" t="s">
        <v>87</v>
      </c>
      <c r="CA265" s="1" t="s">
        <v>87</v>
      </c>
      <c r="CB265" s="1" t="s">
        <v>81</v>
      </c>
      <c r="CC265" s="1" t="s">
        <v>81</v>
      </c>
      <c r="CF265" s="1" t="s">
        <v>86</v>
      </c>
    </row>
    <row r="266" spans="1:84" ht="12.75" x14ac:dyDescent="0.35">
      <c r="A266" s="2">
        <v>43137.466396643518</v>
      </c>
      <c r="B266" s="1" t="s">
        <v>65</v>
      </c>
      <c r="C266" s="1"/>
      <c r="D266" s="1" t="s">
        <v>107</v>
      </c>
      <c r="E266" s="1"/>
      <c r="F266" s="1" t="s">
        <v>481</v>
      </c>
      <c r="G266" s="1"/>
      <c r="H266" s="1" t="s">
        <v>68</v>
      </c>
      <c r="I266" s="1"/>
      <c r="J266" s="1" t="s">
        <v>101</v>
      </c>
      <c r="K266" s="1"/>
      <c r="L266" s="1" t="s">
        <v>70</v>
      </c>
      <c r="M266" s="1"/>
      <c r="N266" s="1"/>
      <c r="O266" s="1" t="s">
        <v>71</v>
      </c>
      <c r="P266" s="1"/>
      <c r="Q266" s="1" t="s">
        <v>72</v>
      </c>
      <c r="R266" s="1" t="s">
        <v>73</v>
      </c>
      <c r="S266" s="1" t="s">
        <v>72</v>
      </c>
      <c r="T266" s="1" t="s">
        <v>73</v>
      </c>
      <c r="U266" s="1" t="s">
        <v>73</v>
      </c>
      <c r="V266" s="1" t="s">
        <v>73</v>
      </c>
      <c r="W266" s="1" t="s">
        <v>73</v>
      </c>
      <c r="X266" s="1" t="s">
        <v>73</v>
      </c>
      <c r="Y266" s="1" t="s">
        <v>73</v>
      </c>
      <c r="Z266" s="1" t="s">
        <v>73</v>
      </c>
      <c r="AA266" s="1" t="s">
        <v>72</v>
      </c>
      <c r="AB266" s="1" t="s">
        <v>74</v>
      </c>
      <c r="AC266" s="1" t="s">
        <v>74</v>
      </c>
      <c r="AD266" s="1" t="s">
        <v>72</v>
      </c>
      <c r="AE266" s="1" t="s">
        <v>74</v>
      </c>
      <c r="AF266" s="1" t="s">
        <v>74</v>
      </c>
      <c r="AG266" s="1" t="s">
        <v>97</v>
      </c>
      <c r="AJ266" s="1" t="s">
        <v>107</v>
      </c>
      <c r="AK266" s="1" t="s">
        <v>93</v>
      </c>
      <c r="AL266" s="1" t="s">
        <v>76</v>
      </c>
      <c r="AM266" s="1" t="s">
        <v>107</v>
      </c>
      <c r="AN266" s="1" t="s">
        <v>111</v>
      </c>
      <c r="AO266" s="1" t="s">
        <v>76</v>
      </c>
      <c r="AP266" s="1" t="s">
        <v>76</v>
      </c>
      <c r="AQ266" s="1" t="s">
        <v>76</v>
      </c>
      <c r="AR266" s="1" t="s">
        <v>93</v>
      </c>
      <c r="AS266" s="1" t="s">
        <v>107</v>
      </c>
      <c r="AT266" s="1"/>
      <c r="AU266" s="1" t="s">
        <v>78</v>
      </c>
      <c r="AV266" s="1" t="s">
        <v>80</v>
      </c>
      <c r="AW266" s="1" t="s">
        <v>80</v>
      </c>
      <c r="AX266" s="1" t="s">
        <v>81</v>
      </c>
      <c r="AY266" s="1" t="s">
        <v>81</v>
      </c>
      <c r="AZ266" s="1" t="s">
        <v>80</v>
      </c>
      <c r="BA266" s="1" t="s">
        <v>80</v>
      </c>
      <c r="BB266" s="1" t="s">
        <v>80</v>
      </c>
      <c r="BC266" s="1" t="s">
        <v>80</v>
      </c>
      <c r="BD266" s="1" t="s">
        <v>81</v>
      </c>
      <c r="BH266" s="1" t="s">
        <v>84</v>
      </c>
      <c r="BI266" s="1" t="s">
        <v>765</v>
      </c>
      <c r="BJ266" s="1"/>
      <c r="BK266" s="1" t="s">
        <v>84</v>
      </c>
      <c r="BL266" s="1"/>
      <c r="BM266" s="1" t="s">
        <v>82</v>
      </c>
      <c r="BQ266" s="1">
        <v>2</v>
      </c>
      <c r="BR266" s="1"/>
      <c r="BS266" s="1">
        <v>3</v>
      </c>
      <c r="BT266" s="1"/>
      <c r="BU266" s="1" t="s">
        <v>81</v>
      </c>
      <c r="BV266" s="1" t="s">
        <v>81</v>
      </c>
      <c r="BW266" s="1" t="s">
        <v>81</v>
      </c>
      <c r="BX266" s="1" t="s">
        <v>81</v>
      </c>
      <c r="BY266" s="1" t="s">
        <v>87</v>
      </c>
      <c r="BZ266" s="1" t="s">
        <v>87</v>
      </c>
      <c r="CA266" s="1" t="s">
        <v>81</v>
      </c>
      <c r="CB266" s="1" t="s">
        <v>81</v>
      </c>
      <c r="CC266" s="1" t="s">
        <v>81</v>
      </c>
      <c r="CF266" s="1" t="s">
        <v>86</v>
      </c>
    </row>
    <row r="267" spans="1:84" ht="12.75" x14ac:dyDescent="0.35">
      <c r="A267" s="2">
        <v>43137.491223090277</v>
      </c>
      <c r="B267" s="1" t="s">
        <v>65</v>
      </c>
      <c r="C267" s="1"/>
      <c r="D267" s="1" t="s">
        <v>167</v>
      </c>
      <c r="E267" s="1"/>
      <c r="F267" s="1" t="s">
        <v>404</v>
      </c>
      <c r="G267" s="1"/>
      <c r="H267" s="1" t="s">
        <v>68</v>
      </c>
      <c r="I267" s="1"/>
      <c r="J267" s="1" t="s">
        <v>101</v>
      </c>
      <c r="K267" s="1"/>
      <c r="L267" s="1" t="s">
        <v>77</v>
      </c>
      <c r="M267" s="1"/>
      <c r="N267" s="1"/>
      <c r="O267" s="1" t="s">
        <v>180</v>
      </c>
      <c r="P267" s="1"/>
      <c r="Q267" s="1" t="s">
        <v>72</v>
      </c>
      <c r="R267" s="1" t="s">
        <v>72</v>
      </c>
      <c r="S267" s="1" t="s">
        <v>74</v>
      </c>
      <c r="T267" s="1" t="s">
        <v>74</v>
      </c>
      <c r="U267" s="1" t="s">
        <v>74</v>
      </c>
      <c r="V267" s="1" t="s">
        <v>72</v>
      </c>
      <c r="W267" s="1" t="s">
        <v>73</v>
      </c>
      <c r="X267" s="1" t="s">
        <v>73</v>
      </c>
      <c r="Y267" s="1" t="s">
        <v>73</v>
      </c>
      <c r="Z267" s="1" t="s">
        <v>73</v>
      </c>
      <c r="AA267" s="1" t="s">
        <v>73</v>
      </c>
      <c r="AB267" s="1" t="s">
        <v>72</v>
      </c>
      <c r="AC267" s="1" t="s">
        <v>72</v>
      </c>
      <c r="AD267" s="1" t="s">
        <v>73</v>
      </c>
      <c r="AE267" s="1" t="s">
        <v>73</v>
      </c>
      <c r="AF267" s="1" t="s">
        <v>72</v>
      </c>
      <c r="AJ267" s="1" t="s">
        <v>75</v>
      </c>
      <c r="AK267" s="1" t="s">
        <v>198</v>
      </c>
      <c r="AL267" s="1" t="s">
        <v>93</v>
      </c>
      <c r="AN267" s="1" t="s">
        <v>478</v>
      </c>
      <c r="AP267" s="1" t="s">
        <v>94</v>
      </c>
      <c r="AR267" s="1" t="s">
        <v>265</v>
      </c>
      <c r="AS267" s="1" t="s">
        <v>125</v>
      </c>
      <c r="AT267" s="1"/>
      <c r="AU267" s="1" t="s">
        <v>80</v>
      </c>
      <c r="AV267" s="1" t="s">
        <v>81</v>
      </c>
      <c r="AW267" s="1" t="s">
        <v>81</v>
      </c>
      <c r="AX267" s="1" t="s">
        <v>80</v>
      </c>
      <c r="AY267" s="1" t="s">
        <v>81</v>
      </c>
      <c r="AZ267" s="1" t="s">
        <v>80</v>
      </c>
      <c r="BA267" s="1" t="s">
        <v>80</v>
      </c>
      <c r="BB267" s="1" t="s">
        <v>86</v>
      </c>
      <c r="BC267" s="1" t="s">
        <v>78</v>
      </c>
      <c r="BD267" s="1" t="s">
        <v>81</v>
      </c>
      <c r="BH267" s="1" t="s">
        <v>84</v>
      </c>
      <c r="BK267" s="1" t="s">
        <v>84</v>
      </c>
      <c r="BL267" s="1"/>
      <c r="BM267" s="1" t="s">
        <v>97</v>
      </c>
      <c r="BQ267" s="1">
        <v>3</v>
      </c>
      <c r="BR267" s="1"/>
      <c r="BS267" s="1">
        <v>1</v>
      </c>
      <c r="BT267" s="1"/>
      <c r="BU267" s="1" t="s">
        <v>80</v>
      </c>
      <c r="BV267" s="1" t="s">
        <v>80</v>
      </c>
      <c r="BW267" s="1" t="s">
        <v>87</v>
      </c>
      <c r="BX267" s="1" t="s">
        <v>87</v>
      </c>
      <c r="BY267" s="1" t="s">
        <v>80</v>
      </c>
      <c r="BZ267" s="1" t="s">
        <v>87</v>
      </c>
      <c r="CA267" s="1" t="s">
        <v>80</v>
      </c>
      <c r="CB267" s="1" t="s">
        <v>80</v>
      </c>
      <c r="CC267" s="1" t="s">
        <v>81</v>
      </c>
      <c r="CF267" s="1" t="s">
        <v>86</v>
      </c>
    </row>
    <row r="268" spans="1:84" ht="12.75" x14ac:dyDescent="0.35">
      <c r="A268" s="2">
        <v>43137.494802731482</v>
      </c>
      <c r="B268" s="1" t="s">
        <v>65</v>
      </c>
      <c r="C268" s="1"/>
      <c r="D268" s="1" t="s">
        <v>66</v>
      </c>
      <c r="E268" s="1"/>
      <c r="F268" s="1" t="s">
        <v>67</v>
      </c>
      <c r="G268" s="1"/>
      <c r="H268" s="1" t="s">
        <v>68</v>
      </c>
      <c r="I268" s="1"/>
      <c r="J268" s="1" t="s">
        <v>101</v>
      </c>
      <c r="K268" s="1"/>
      <c r="L268" s="1" t="s">
        <v>240</v>
      </c>
      <c r="M268" s="1"/>
      <c r="N268" s="1"/>
      <c r="O268" s="1" t="s">
        <v>124</v>
      </c>
      <c r="P268" s="1"/>
      <c r="Q268" s="1" t="s">
        <v>72</v>
      </c>
      <c r="R268" s="1" t="s">
        <v>72</v>
      </c>
      <c r="S268" s="1" t="s">
        <v>72</v>
      </c>
      <c r="T268" s="1" t="s">
        <v>72</v>
      </c>
      <c r="U268" s="1" t="s">
        <v>74</v>
      </c>
      <c r="V268" s="1" t="s">
        <v>74</v>
      </c>
      <c r="W268" s="1" t="s">
        <v>73</v>
      </c>
      <c r="X268" s="1" t="s">
        <v>73</v>
      </c>
      <c r="Y268" s="1" t="s">
        <v>74</v>
      </c>
      <c r="Z268" s="1" t="s">
        <v>72</v>
      </c>
      <c r="AA268" s="1" t="s">
        <v>72</v>
      </c>
      <c r="AB268" s="1" t="s">
        <v>74</v>
      </c>
      <c r="AC268" s="1" t="s">
        <v>74</v>
      </c>
      <c r="AD268" s="1" t="s">
        <v>74</v>
      </c>
      <c r="AE268" s="1" t="s">
        <v>74</v>
      </c>
      <c r="AF268" s="1" t="s">
        <v>72</v>
      </c>
      <c r="AG268" s="1" t="s">
        <v>73</v>
      </c>
      <c r="AJ268" s="1" t="s">
        <v>505</v>
      </c>
      <c r="AK268" s="1" t="s">
        <v>142</v>
      </c>
      <c r="AL268" s="1" t="s">
        <v>76</v>
      </c>
      <c r="AM268" s="1" t="s">
        <v>76</v>
      </c>
      <c r="AN268" s="1" t="s">
        <v>93</v>
      </c>
      <c r="AO268" s="1" t="s">
        <v>76</v>
      </c>
      <c r="AP268" s="1" t="s">
        <v>76</v>
      </c>
      <c r="AQ268" s="1" t="s">
        <v>76</v>
      </c>
      <c r="AR268" s="1" t="s">
        <v>102</v>
      </c>
      <c r="AS268" s="1" t="s">
        <v>107</v>
      </c>
      <c r="AT268" s="1"/>
      <c r="AU268" s="1" t="s">
        <v>80</v>
      </c>
      <c r="AV268" s="1" t="s">
        <v>80</v>
      </c>
      <c r="AW268" s="1" t="s">
        <v>80</v>
      </c>
      <c r="AX268" s="1" t="s">
        <v>80</v>
      </c>
      <c r="AY268" s="1" t="s">
        <v>81</v>
      </c>
      <c r="AZ268" s="1" t="s">
        <v>80</v>
      </c>
      <c r="BA268" s="1" t="s">
        <v>80</v>
      </c>
      <c r="BB268" s="1" t="s">
        <v>97</v>
      </c>
      <c r="BC268" s="1" t="s">
        <v>80</v>
      </c>
      <c r="BD268" s="1" t="s">
        <v>81</v>
      </c>
      <c r="BE268" s="1" t="s">
        <v>766</v>
      </c>
      <c r="BF268" s="1" t="s">
        <v>767</v>
      </c>
      <c r="BG268" s="1"/>
      <c r="BH268" s="1" t="s">
        <v>84</v>
      </c>
      <c r="BI268" s="1" t="s">
        <v>768</v>
      </c>
      <c r="BJ268" s="1"/>
      <c r="BK268" s="1" t="s">
        <v>84</v>
      </c>
      <c r="BL268" s="1"/>
      <c r="BM268" s="1" t="s">
        <v>84</v>
      </c>
      <c r="BN268" s="1" t="s">
        <v>769</v>
      </c>
      <c r="BO268" s="1"/>
      <c r="BP268" s="1"/>
      <c r="BS268" s="1">
        <v>2</v>
      </c>
      <c r="BT268" s="1"/>
      <c r="BU268" s="1" t="s">
        <v>87</v>
      </c>
      <c r="BV268" s="1" t="s">
        <v>81</v>
      </c>
      <c r="BW268" s="1" t="s">
        <v>81</v>
      </c>
      <c r="BX268" s="1" t="s">
        <v>87</v>
      </c>
      <c r="BY268" s="1" t="s">
        <v>87</v>
      </c>
      <c r="BZ268" s="1" t="s">
        <v>87</v>
      </c>
      <c r="CA268" s="1" t="s">
        <v>87</v>
      </c>
      <c r="CB268" s="1" t="s">
        <v>87</v>
      </c>
      <c r="CC268" s="1" t="s">
        <v>87</v>
      </c>
      <c r="CF268" s="1" t="s">
        <v>80</v>
      </c>
    </row>
    <row r="269" spans="1:84" ht="12.75" x14ac:dyDescent="0.35">
      <c r="A269" s="2">
        <v>43137.496595069446</v>
      </c>
      <c r="B269" s="1" t="s">
        <v>65</v>
      </c>
      <c r="C269" s="1"/>
      <c r="D269" s="1" t="s">
        <v>66</v>
      </c>
      <c r="E269" s="1"/>
      <c r="F269" s="1" t="s">
        <v>67</v>
      </c>
      <c r="G269" s="1"/>
      <c r="H269" s="1" t="s">
        <v>68</v>
      </c>
      <c r="I269" s="1"/>
      <c r="J269" s="1" t="s">
        <v>69</v>
      </c>
      <c r="K269" s="1"/>
      <c r="L269" s="1" t="s">
        <v>77</v>
      </c>
      <c r="M269" s="1"/>
      <c r="N269" s="1"/>
      <c r="O269" s="1" t="s">
        <v>71</v>
      </c>
      <c r="P269" s="1"/>
      <c r="S269" s="1" t="s">
        <v>72</v>
      </c>
      <c r="T269" s="1" t="s">
        <v>72</v>
      </c>
      <c r="U269" s="1" t="s">
        <v>72</v>
      </c>
      <c r="V269" s="1" t="s">
        <v>72</v>
      </c>
      <c r="W269" s="1" t="s">
        <v>73</v>
      </c>
      <c r="X269" s="1" t="s">
        <v>73</v>
      </c>
      <c r="Y269" s="1" t="s">
        <v>73</v>
      </c>
      <c r="Z269" s="1" t="s">
        <v>73</v>
      </c>
      <c r="AA269" s="1" t="s">
        <v>73</v>
      </c>
      <c r="AB269" s="1" t="s">
        <v>72</v>
      </c>
      <c r="AC269" s="1" t="s">
        <v>72</v>
      </c>
      <c r="AD269" s="1" t="s">
        <v>72</v>
      </c>
      <c r="AE269" s="1" t="s">
        <v>73</v>
      </c>
      <c r="AF269" s="1" t="s">
        <v>73</v>
      </c>
      <c r="AJ269" s="1" t="s">
        <v>76</v>
      </c>
      <c r="AK269" s="1" t="s">
        <v>76</v>
      </c>
      <c r="AL269" s="1" t="s">
        <v>76</v>
      </c>
      <c r="AM269" s="1" t="s">
        <v>76</v>
      </c>
      <c r="AN269" s="1" t="s">
        <v>76</v>
      </c>
      <c r="AO269" s="1" t="s">
        <v>76</v>
      </c>
      <c r="AP269" s="1" t="s">
        <v>76</v>
      </c>
      <c r="AQ269" s="1" t="s">
        <v>76</v>
      </c>
      <c r="AR269" s="1" t="s">
        <v>76</v>
      </c>
      <c r="AS269" s="1" t="s">
        <v>76</v>
      </c>
      <c r="AT269" s="1"/>
      <c r="AU269" s="1" t="s">
        <v>97</v>
      </c>
      <c r="AV269" s="1" t="s">
        <v>79</v>
      </c>
      <c r="AW269" s="1" t="s">
        <v>97</v>
      </c>
      <c r="AX269" s="1" t="s">
        <v>81</v>
      </c>
      <c r="AY269" s="1" t="s">
        <v>97</v>
      </c>
      <c r="AZ269" s="1" t="s">
        <v>97</v>
      </c>
      <c r="BA269" s="1" t="s">
        <v>81</v>
      </c>
      <c r="BB269" s="1" t="s">
        <v>81</v>
      </c>
      <c r="BC269" s="1" t="s">
        <v>97</v>
      </c>
      <c r="BD269" s="1" t="s">
        <v>81</v>
      </c>
      <c r="BH269" s="1" t="s">
        <v>84</v>
      </c>
      <c r="BI269" s="1" t="s">
        <v>770</v>
      </c>
      <c r="BJ269" s="1"/>
      <c r="BK269" s="1" t="s">
        <v>84</v>
      </c>
      <c r="BL269" s="1"/>
      <c r="BM269" s="1" t="s">
        <v>97</v>
      </c>
      <c r="BQ269" s="1">
        <v>3</v>
      </c>
      <c r="BR269" s="1"/>
      <c r="BS269" s="1">
        <v>3</v>
      </c>
      <c r="BT269" s="1"/>
      <c r="BU269" s="1" t="s">
        <v>80</v>
      </c>
      <c r="BV269" s="1" t="s">
        <v>80</v>
      </c>
      <c r="BW269" s="1" t="s">
        <v>86</v>
      </c>
      <c r="BX269" s="1" t="s">
        <v>87</v>
      </c>
      <c r="BY269" s="1" t="s">
        <v>87</v>
      </c>
      <c r="BZ269" s="1" t="s">
        <v>87</v>
      </c>
      <c r="CA269" s="1" t="s">
        <v>80</v>
      </c>
      <c r="CB269" s="1" t="s">
        <v>81</v>
      </c>
      <c r="CC269" s="1" t="s">
        <v>81</v>
      </c>
      <c r="CF269" s="1" t="s">
        <v>81</v>
      </c>
    </row>
    <row r="270" spans="1:84" ht="12.75" x14ac:dyDescent="0.35">
      <c r="A270" s="2">
        <v>43137.496772777777</v>
      </c>
      <c r="B270" s="1" t="s">
        <v>65</v>
      </c>
      <c r="C270" s="1"/>
      <c r="D270" s="1" t="s">
        <v>100</v>
      </c>
      <c r="E270" s="1"/>
      <c r="F270" s="1" t="s">
        <v>67</v>
      </c>
      <c r="G270" s="1"/>
      <c r="H270" s="1" t="s">
        <v>68</v>
      </c>
      <c r="I270" s="1"/>
      <c r="J270" s="1" t="s">
        <v>69</v>
      </c>
      <c r="K270" s="1"/>
      <c r="L270" s="1" t="s">
        <v>77</v>
      </c>
      <c r="M270" s="1"/>
      <c r="N270" s="1"/>
      <c r="O270" s="1" t="s">
        <v>71</v>
      </c>
      <c r="P270" s="1"/>
      <c r="Q270" s="1" t="s">
        <v>74</v>
      </c>
      <c r="R270" s="1" t="s">
        <v>72</v>
      </c>
      <c r="S270" s="1" t="s">
        <v>72</v>
      </c>
      <c r="T270" s="1" t="s">
        <v>73</v>
      </c>
      <c r="U270" s="1" t="s">
        <v>73</v>
      </c>
      <c r="V270" s="1" t="s">
        <v>73</v>
      </c>
      <c r="W270" s="1" t="s">
        <v>73</v>
      </c>
      <c r="X270" s="1" t="s">
        <v>73</v>
      </c>
      <c r="Y270" s="1" t="s">
        <v>73</v>
      </c>
      <c r="Z270" s="1" t="s">
        <v>73</v>
      </c>
      <c r="AA270" s="1" t="s">
        <v>73</v>
      </c>
      <c r="AB270" s="1" t="s">
        <v>72</v>
      </c>
      <c r="AC270" s="1" t="s">
        <v>74</v>
      </c>
      <c r="AD270" s="1" t="s">
        <v>72</v>
      </c>
      <c r="AE270" s="1" t="s">
        <v>74</v>
      </c>
      <c r="AF270" s="1" t="s">
        <v>72</v>
      </c>
      <c r="AG270" s="1" t="s">
        <v>73</v>
      </c>
      <c r="AJ270" s="1" t="s">
        <v>93</v>
      </c>
      <c r="AK270" s="1" t="s">
        <v>76</v>
      </c>
      <c r="AL270" s="1" t="s">
        <v>93</v>
      </c>
      <c r="AM270" s="1" t="s">
        <v>76</v>
      </c>
      <c r="AN270" s="1" t="s">
        <v>93</v>
      </c>
      <c r="AO270" s="1" t="s">
        <v>93</v>
      </c>
      <c r="AP270" s="1" t="s">
        <v>76</v>
      </c>
      <c r="AQ270" s="1" t="s">
        <v>76</v>
      </c>
      <c r="AR270" s="1" t="s">
        <v>76</v>
      </c>
      <c r="AS270" s="1" t="s">
        <v>76</v>
      </c>
      <c r="AT270" s="1"/>
      <c r="AU270" s="1" t="s">
        <v>81</v>
      </c>
      <c r="AV270" s="1" t="s">
        <v>80</v>
      </c>
      <c r="AW270" s="1" t="s">
        <v>86</v>
      </c>
      <c r="AX270" s="1" t="s">
        <v>81</v>
      </c>
      <c r="AY270" s="1" t="s">
        <v>81</v>
      </c>
      <c r="AZ270" s="1" t="s">
        <v>81</v>
      </c>
      <c r="BA270" s="1" t="s">
        <v>81</v>
      </c>
      <c r="BB270" s="1" t="s">
        <v>86</v>
      </c>
      <c r="BC270" s="1" t="s">
        <v>86</v>
      </c>
      <c r="BD270" s="1" t="s">
        <v>78</v>
      </c>
      <c r="BF270" s="1" t="s">
        <v>771</v>
      </c>
      <c r="BG270" s="1"/>
      <c r="BH270" s="1" t="s">
        <v>84</v>
      </c>
      <c r="BI270" s="1" t="s">
        <v>772</v>
      </c>
      <c r="BJ270" s="1"/>
      <c r="BK270" s="1" t="s">
        <v>84</v>
      </c>
      <c r="BL270" s="1"/>
      <c r="BM270" s="1" t="s">
        <v>97</v>
      </c>
      <c r="BN270" s="1" t="s">
        <v>773</v>
      </c>
      <c r="BO270" s="1"/>
      <c r="BP270" s="1"/>
      <c r="BQ270" s="1">
        <v>1</v>
      </c>
      <c r="BR270" s="1"/>
      <c r="BS270" s="1">
        <v>1</v>
      </c>
      <c r="BT270" s="1"/>
      <c r="BU270" s="1" t="s">
        <v>87</v>
      </c>
      <c r="BV270" s="1" t="s">
        <v>87</v>
      </c>
      <c r="BW270" s="1" t="s">
        <v>87</v>
      </c>
      <c r="BX270" s="1" t="s">
        <v>87</v>
      </c>
      <c r="BY270" s="1" t="s">
        <v>87</v>
      </c>
      <c r="BZ270" s="1" t="s">
        <v>87</v>
      </c>
      <c r="CA270" s="1" t="s">
        <v>87</v>
      </c>
      <c r="CB270" s="1" t="s">
        <v>81</v>
      </c>
      <c r="CC270" s="1" t="s">
        <v>81</v>
      </c>
      <c r="CD270" s="1" t="s">
        <v>774</v>
      </c>
      <c r="CE270" s="1"/>
      <c r="CF270" s="1" t="s">
        <v>86</v>
      </c>
    </row>
    <row r="271" spans="1:84" ht="12.75" x14ac:dyDescent="0.35">
      <c r="A271" s="2">
        <v>43137.501406550931</v>
      </c>
      <c r="B271" s="1" t="s">
        <v>65</v>
      </c>
      <c r="C271" s="1"/>
      <c r="D271" s="1" t="s">
        <v>167</v>
      </c>
      <c r="E271" s="1"/>
      <c r="F271" s="1" t="s">
        <v>67</v>
      </c>
      <c r="G271" s="1"/>
      <c r="H271" s="1" t="s">
        <v>306</v>
      </c>
      <c r="I271" s="1"/>
      <c r="J271" s="1" t="s">
        <v>101</v>
      </c>
      <c r="K271" s="1"/>
      <c r="L271" s="1" t="s">
        <v>77</v>
      </c>
      <c r="M271" s="1"/>
      <c r="N271" s="1"/>
      <c r="O271" s="1" t="s">
        <v>91</v>
      </c>
      <c r="P271" s="1"/>
      <c r="Q271" s="1" t="s">
        <v>72</v>
      </c>
      <c r="R271" s="1" t="s">
        <v>72</v>
      </c>
      <c r="S271" s="1" t="s">
        <v>73</v>
      </c>
      <c r="T271" s="1" t="s">
        <v>73</v>
      </c>
      <c r="U271" s="1" t="s">
        <v>74</v>
      </c>
      <c r="V271" s="1" t="s">
        <v>74</v>
      </c>
      <c r="W271" s="1" t="s">
        <v>73</v>
      </c>
      <c r="X271" s="1" t="s">
        <v>73</v>
      </c>
      <c r="Y271" s="1" t="s">
        <v>73</v>
      </c>
      <c r="Z271" s="1" t="s">
        <v>73</v>
      </c>
      <c r="AA271" s="1" t="s">
        <v>73</v>
      </c>
      <c r="AB271" s="1" t="s">
        <v>72</v>
      </c>
      <c r="AC271" s="1" t="s">
        <v>74</v>
      </c>
      <c r="AD271" s="1" t="s">
        <v>73</v>
      </c>
      <c r="AE271" s="1" t="s">
        <v>72</v>
      </c>
      <c r="AF271" s="1" t="s">
        <v>73</v>
      </c>
      <c r="AG271" s="1" t="s">
        <v>74</v>
      </c>
      <c r="AH271" s="1" t="s">
        <v>775</v>
      </c>
      <c r="AI271" s="1"/>
      <c r="AK271" s="1" t="s">
        <v>94</v>
      </c>
      <c r="AU271" s="1" t="s">
        <v>80</v>
      </c>
      <c r="AV271" s="1" t="s">
        <v>79</v>
      </c>
      <c r="AW271" s="1" t="s">
        <v>80</v>
      </c>
      <c r="AX271" s="1" t="s">
        <v>86</v>
      </c>
      <c r="AY271" s="1" t="s">
        <v>78</v>
      </c>
      <c r="AZ271" s="1" t="s">
        <v>81</v>
      </c>
      <c r="BA271" s="1" t="s">
        <v>81</v>
      </c>
      <c r="BB271" s="1" t="s">
        <v>81</v>
      </c>
      <c r="BC271" s="1" t="s">
        <v>78</v>
      </c>
      <c r="BD271" s="1" t="s">
        <v>78</v>
      </c>
      <c r="BH271" s="1" t="s">
        <v>84</v>
      </c>
      <c r="BI271" s="1" t="s">
        <v>776</v>
      </c>
      <c r="BJ271" s="1"/>
      <c r="BK271" s="1" t="s">
        <v>84</v>
      </c>
      <c r="BL271" s="1"/>
      <c r="BM271" s="1" t="s">
        <v>97</v>
      </c>
      <c r="BQ271" s="1">
        <v>2</v>
      </c>
      <c r="BR271" s="1"/>
      <c r="BS271" s="1">
        <v>1</v>
      </c>
      <c r="BT271" s="1"/>
      <c r="CF271" s="1" t="s">
        <v>80</v>
      </c>
    </row>
    <row r="272" spans="1:84" ht="12.75" x14ac:dyDescent="0.35">
      <c r="A272" s="2">
        <v>43137.503149340278</v>
      </c>
      <c r="B272" s="1" t="s">
        <v>65</v>
      </c>
      <c r="C272" s="1"/>
      <c r="D272" s="1" t="s">
        <v>66</v>
      </c>
      <c r="E272" s="1"/>
      <c r="F272" s="1" t="s">
        <v>67</v>
      </c>
      <c r="G272" s="1"/>
      <c r="H272" s="1" t="s">
        <v>68</v>
      </c>
      <c r="I272" s="1"/>
      <c r="J272" s="1" t="s">
        <v>101</v>
      </c>
      <c r="K272" s="1"/>
      <c r="L272" s="1" t="s">
        <v>240</v>
      </c>
      <c r="M272" s="1"/>
      <c r="N272" s="1"/>
      <c r="O272" s="1" t="s">
        <v>91</v>
      </c>
      <c r="P272" s="1"/>
      <c r="Q272" s="1" t="s">
        <v>72</v>
      </c>
      <c r="R272" s="1" t="s">
        <v>72</v>
      </c>
      <c r="S272" s="1" t="s">
        <v>74</v>
      </c>
      <c r="T272" s="1" t="s">
        <v>74</v>
      </c>
      <c r="U272" s="1" t="s">
        <v>72</v>
      </c>
      <c r="V272" s="1" t="s">
        <v>72</v>
      </c>
      <c r="W272" s="1" t="s">
        <v>73</v>
      </c>
      <c r="X272" s="1" t="s">
        <v>73</v>
      </c>
      <c r="Y272" s="1" t="s">
        <v>72</v>
      </c>
      <c r="Z272" s="1" t="s">
        <v>72</v>
      </c>
      <c r="AA272" s="1" t="s">
        <v>73</v>
      </c>
      <c r="AB272" s="1" t="s">
        <v>74</v>
      </c>
      <c r="AC272" s="1" t="s">
        <v>74</v>
      </c>
      <c r="AD272" s="1" t="s">
        <v>72</v>
      </c>
      <c r="AE272" s="1" t="s">
        <v>72</v>
      </c>
      <c r="AF272" s="1" t="s">
        <v>72</v>
      </c>
      <c r="AJ272" s="1" t="s">
        <v>93</v>
      </c>
      <c r="AK272" s="1" t="s">
        <v>93</v>
      </c>
      <c r="AL272" s="1" t="s">
        <v>76</v>
      </c>
      <c r="AM272" s="1" t="s">
        <v>76</v>
      </c>
      <c r="AN272" s="1" t="s">
        <v>93</v>
      </c>
      <c r="AO272" s="1" t="s">
        <v>93</v>
      </c>
      <c r="AP272" s="1" t="s">
        <v>76</v>
      </c>
      <c r="AQ272" s="1" t="s">
        <v>76</v>
      </c>
      <c r="AR272" s="1" t="s">
        <v>93</v>
      </c>
      <c r="AS272" s="1" t="s">
        <v>93</v>
      </c>
      <c r="AT272" s="1"/>
      <c r="AU272" s="1" t="s">
        <v>78</v>
      </c>
      <c r="AV272" s="1" t="s">
        <v>80</v>
      </c>
      <c r="AW272" s="1" t="s">
        <v>81</v>
      </c>
      <c r="AX272" s="1" t="s">
        <v>81</v>
      </c>
      <c r="AY272" s="1" t="s">
        <v>78</v>
      </c>
      <c r="AZ272" s="1" t="s">
        <v>81</v>
      </c>
      <c r="BA272" s="1" t="s">
        <v>78</v>
      </c>
      <c r="BB272" s="1" t="s">
        <v>97</v>
      </c>
      <c r="BC272" s="1" t="s">
        <v>81</v>
      </c>
      <c r="BD272" s="1" t="s">
        <v>81</v>
      </c>
      <c r="BH272" s="1" t="s">
        <v>84</v>
      </c>
      <c r="BI272" s="1" t="s">
        <v>777</v>
      </c>
      <c r="BJ272" s="1"/>
      <c r="BK272" s="1" t="s">
        <v>84</v>
      </c>
      <c r="BL272" s="1"/>
      <c r="BM272" s="1" t="s">
        <v>97</v>
      </c>
      <c r="BQ272" s="1">
        <v>1</v>
      </c>
      <c r="BR272" s="1"/>
      <c r="BS272" s="1">
        <v>1</v>
      </c>
      <c r="BT272" s="1"/>
      <c r="BU272" s="1" t="s">
        <v>87</v>
      </c>
      <c r="BV272" s="1" t="s">
        <v>87</v>
      </c>
      <c r="BW272" s="1" t="s">
        <v>87</v>
      </c>
      <c r="BX272" s="1" t="s">
        <v>81</v>
      </c>
      <c r="BY272" s="1" t="s">
        <v>80</v>
      </c>
      <c r="BZ272" s="1" t="s">
        <v>87</v>
      </c>
      <c r="CA272" s="1" t="s">
        <v>81</v>
      </c>
      <c r="CB272" s="1" t="s">
        <v>80</v>
      </c>
      <c r="CC272" s="1" t="s">
        <v>81</v>
      </c>
      <c r="CD272" s="1" t="s">
        <v>778</v>
      </c>
      <c r="CE272" s="1"/>
      <c r="CF272" s="1" t="s">
        <v>86</v>
      </c>
    </row>
    <row r="273" spans="1:84" ht="12.75" x14ac:dyDescent="0.35">
      <c r="A273" s="2">
        <v>43137.519191932872</v>
      </c>
      <c r="B273" s="1" t="s">
        <v>65</v>
      </c>
      <c r="C273" s="1"/>
      <c r="D273" s="1" t="s">
        <v>107</v>
      </c>
      <c r="E273" s="1"/>
      <c r="F273" s="1" t="s">
        <v>67</v>
      </c>
      <c r="G273" s="1"/>
      <c r="H273" s="1" t="s">
        <v>68</v>
      </c>
      <c r="I273" s="1"/>
      <c r="J273" s="1" t="s">
        <v>69</v>
      </c>
      <c r="K273" s="1"/>
      <c r="L273" s="1" t="s">
        <v>70</v>
      </c>
      <c r="M273" s="1"/>
      <c r="N273" s="1"/>
      <c r="O273" s="9" t="s">
        <v>472</v>
      </c>
      <c r="P273" s="1"/>
      <c r="Q273" s="1" t="s">
        <v>74</v>
      </c>
      <c r="R273" s="1" t="s">
        <v>73</v>
      </c>
      <c r="S273" s="1" t="s">
        <v>74</v>
      </c>
      <c r="T273" s="1" t="s">
        <v>72</v>
      </c>
      <c r="U273" s="1" t="s">
        <v>72</v>
      </c>
      <c r="V273" s="1" t="s">
        <v>72</v>
      </c>
      <c r="W273" s="1" t="s">
        <v>73</v>
      </c>
      <c r="X273" s="1" t="s">
        <v>73</v>
      </c>
      <c r="Y273" s="1" t="s">
        <v>72</v>
      </c>
      <c r="Z273" s="1" t="s">
        <v>72</v>
      </c>
      <c r="AA273" s="1" t="s">
        <v>72</v>
      </c>
      <c r="AB273" s="1" t="s">
        <v>72</v>
      </c>
      <c r="AC273" s="1" t="s">
        <v>72</v>
      </c>
      <c r="AD273" s="1" t="s">
        <v>74</v>
      </c>
      <c r="AE273" s="1" t="s">
        <v>72</v>
      </c>
      <c r="AF273" s="1" t="s">
        <v>72</v>
      </c>
      <c r="AJ273" s="1" t="s">
        <v>76</v>
      </c>
      <c r="AK273" s="1" t="s">
        <v>76</v>
      </c>
      <c r="AL273" s="1" t="s">
        <v>76</v>
      </c>
      <c r="AM273" s="1" t="s">
        <v>76</v>
      </c>
      <c r="AN273" s="1" t="s">
        <v>76</v>
      </c>
      <c r="AO273" s="1" t="s">
        <v>76</v>
      </c>
      <c r="AP273" s="1" t="s">
        <v>76</v>
      </c>
      <c r="AQ273" s="1" t="s">
        <v>76</v>
      </c>
      <c r="AR273" s="1" t="s">
        <v>107</v>
      </c>
      <c r="AS273" s="1" t="s">
        <v>107</v>
      </c>
      <c r="AT273" s="1"/>
      <c r="AU273" s="1" t="s">
        <v>86</v>
      </c>
      <c r="AV273" s="1" t="s">
        <v>86</v>
      </c>
      <c r="AW273" s="1" t="s">
        <v>86</v>
      </c>
      <c r="AX273" s="1" t="s">
        <v>97</v>
      </c>
      <c r="AY273" s="1" t="s">
        <v>80</v>
      </c>
      <c r="AZ273" s="1" t="s">
        <v>80</v>
      </c>
      <c r="BA273" s="1" t="s">
        <v>81</v>
      </c>
      <c r="BB273" s="1" t="s">
        <v>78</v>
      </c>
      <c r="BC273" s="1" t="s">
        <v>78</v>
      </c>
      <c r="BD273" s="1" t="s">
        <v>78</v>
      </c>
      <c r="BH273" s="1" t="s">
        <v>84</v>
      </c>
      <c r="BI273" s="1" t="s">
        <v>779</v>
      </c>
      <c r="BJ273" s="1"/>
      <c r="BK273" s="1" t="s">
        <v>84</v>
      </c>
      <c r="BL273" s="1"/>
      <c r="BM273" s="1" t="s">
        <v>84</v>
      </c>
      <c r="BN273" s="1" t="s">
        <v>780</v>
      </c>
      <c r="BO273" s="1"/>
      <c r="BP273" s="1"/>
      <c r="BS273" s="1">
        <v>1</v>
      </c>
      <c r="BT273" s="1"/>
      <c r="BU273" s="1" t="s">
        <v>87</v>
      </c>
      <c r="BV273" s="1" t="s">
        <v>87</v>
      </c>
      <c r="BW273" s="1" t="s">
        <v>81</v>
      </c>
      <c r="BX273" s="1" t="s">
        <v>81</v>
      </c>
      <c r="BY273" s="1" t="s">
        <v>87</v>
      </c>
      <c r="BZ273" s="1" t="s">
        <v>87</v>
      </c>
      <c r="CA273" s="1" t="s">
        <v>87</v>
      </c>
      <c r="CB273" s="1" t="s">
        <v>87</v>
      </c>
      <c r="CC273" s="1" t="s">
        <v>87</v>
      </c>
      <c r="CD273" s="1" t="s">
        <v>781</v>
      </c>
      <c r="CE273" s="1"/>
      <c r="CF273" s="1" t="s">
        <v>86</v>
      </c>
    </row>
    <row r="274" spans="1:84" ht="12.75" x14ac:dyDescent="0.35">
      <c r="A274" s="2">
        <v>43137.558798530095</v>
      </c>
      <c r="B274" s="1" t="s">
        <v>65</v>
      </c>
      <c r="C274" s="1"/>
      <c r="D274" s="1" t="s">
        <v>107</v>
      </c>
      <c r="E274" s="1"/>
      <c r="F274" s="1" t="s">
        <v>108</v>
      </c>
      <c r="G274" s="1"/>
      <c r="H274" s="1" t="s">
        <v>90</v>
      </c>
      <c r="I274" s="1"/>
      <c r="J274" s="1" t="s">
        <v>101</v>
      </c>
      <c r="K274" s="1"/>
      <c r="L274" s="1" t="s">
        <v>240</v>
      </c>
      <c r="M274" s="1"/>
      <c r="N274" s="1"/>
      <c r="O274" s="1" t="s">
        <v>71</v>
      </c>
      <c r="P274" s="1"/>
      <c r="Q274" s="1" t="s">
        <v>72</v>
      </c>
      <c r="R274" s="1" t="s">
        <v>74</v>
      </c>
      <c r="S274" s="1" t="s">
        <v>72</v>
      </c>
      <c r="T274" s="1" t="s">
        <v>72</v>
      </c>
      <c r="U274" s="1" t="s">
        <v>73</v>
      </c>
      <c r="V274" s="1" t="s">
        <v>73</v>
      </c>
      <c r="W274" s="1" t="s">
        <v>73</v>
      </c>
      <c r="X274" s="1" t="s">
        <v>73</v>
      </c>
      <c r="Y274" s="1" t="s">
        <v>73</v>
      </c>
      <c r="Z274" s="1" t="s">
        <v>73</v>
      </c>
      <c r="AA274" s="1" t="s">
        <v>73</v>
      </c>
      <c r="AB274" s="1" t="s">
        <v>74</v>
      </c>
      <c r="AC274" s="1" t="s">
        <v>72</v>
      </c>
      <c r="AD274" s="1" t="s">
        <v>73</v>
      </c>
      <c r="AE274" s="1" t="s">
        <v>74</v>
      </c>
      <c r="AF274" s="1" t="s">
        <v>73</v>
      </c>
      <c r="AJ274" s="1" t="s">
        <v>76</v>
      </c>
      <c r="AK274" s="1" t="s">
        <v>76</v>
      </c>
      <c r="AL274" s="1" t="s">
        <v>76</v>
      </c>
      <c r="AM274" s="1" t="s">
        <v>76</v>
      </c>
      <c r="AN274" s="1" t="s">
        <v>76</v>
      </c>
      <c r="AO274" s="1" t="s">
        <v>93</v>
      </c>
      <c r="AP274" s="1" t="s">
        <v>76</v>
      </c>
      <c r="AQ274" s="1" t="s">
        <v>76</v>
      </c>
      <c r="AR274" s="1" t="s">
        <v>93</v>
      </c>
      <c r="AS274" s="1" t="s">
        <v>107</v>
      </c>
      <c r="AT274" s="1"/>
      <c r="AU274" s="1" t="s">
        <v>78</v>
      </c>
      <c r="AV274" s="1" t="s">
        <v>86</v>
      </c>
      <c r="AW274" s="1" t="s">
        <v>80</v>
      </c>
      <c r="AX274" s="1" t="s">
        <v>81</v>
      </c>
      <c r="AY274" s="1" t="s">
        <v>81</v>
      </c>
      <c r="AZ274" s="1" t="s">
        <v>80</v>
      </c>
      <c r="BA274" s="1" t="s">
        <v>81</v>
      </c>
      <c r="BB274" s="1" t="s">
        <v>79</v>
      </c>
      <c r="BC274" s="1" t="s">
        <v>80</v>
      </c>
      <c r="BD274" s="1" t="s">
        <v>78</v>
      </c>
      <c r="BH274" s="1" t="s">
        <v>84</v>
      </c>
      <c r="BI274" s="1" t="s">
        <v>782</v>
      </c>
      <c r="BJ274" s="1"/>
      <c r="BK274" s="1" t="s">
        <v>84</v>
      </c>
      <c r="BL274" s="1"/>
      <c r="BM274" s="1" t="s">
        <v>82</v>
      </c>
      <c r="BN274" s="1" t="s">
        <v>783</v>
      </c>
      <c r="BO274" s="1"/>
      <c r="BP274" s="1"/>
      <c r="BQ274" s="1">
        <v>3</v>
      </c>
      <c r="BR274" s="1"/>
      <c r="BS274" s="1">
        <v>2</v>
      </c>
      <c r="BT274" s="1"/>
      <c r="BU274" s="1" t="s">
        <v>87</v>
      </c>
      <c r="BV274" s="1" t="s">
        <v>80</v>
      </c>
      <c r="BW274" s="1" t="s">
        <v>81</v>
      </c>
      <c r="BX274" s="1" t="s">
        <v>81</v>
      </c>
      <c r="BY274" s="1" t="s">
        <v>87</v>
      </c>
      <c r="BZ274" s="1" t="s">
        <v>87</v>
      </c>
      <c r="CA274" s="1" t="s">
        <v>87</v>
      </c>
      <c r="CB274" s="1" t="s">
        <v>81</v>
      </c>
      <c r="CC274" s="1" t="s">
        <v>81</v>
      </c>
      <c r="CF274" s="1" t="s">
        <v>80</v>
      </c>
    </row>
    <row r="275" spans="1:84" ht="12.75" x14ac:dyDescent="0.35">
      <c r="A275" s="2">
        <v>43137.571616377318</v>
      </c>
      <c r="B275" s="1" t="s">
        <v>65</v>
      </c>
      <c r="C275" s="1"/>
      <c r="D275" s="1" t="s">
        <v>107</v>
      </c>
      <c r="E275" s="1"/>
      <c r="F275" s="1" t="s">
        <v>67</v>
      </c>
      <c r="G275" s="1"/>
      <c r="H275" s="1" t="s">
        <v>68</v>
      </c>
      <c r="I275" s="1"/>
      <c r="J275" s="1" t="s">
        <v>69</v>
      </c>
      <c r="K275" s="1"/>
      <c r="L275" s="1" t="s">
        <v>70</v>
      </c>
      <c r="M275" s="1"/>
      <c r="N275" s="1"/>
      <c r="O275" s="1" t="s">
        <v>71</v>
      </c>
      <c r="P275" s="1"/>
      <c r="Q275" s="1" t="s">
        <v>72</v>
      </c>
      <c r="R275" s="1" t="s">
        <v>73</v>
      </c>
      <c r="S275" s="1" t="s">
        <v>73</v>
      </c>
      <c r="T275" s="1" t="s">
        <v>73</v>
      </c>
      <c r="U275" s="1" t="s">
        <v>73</v>
      </c>
      <c r="V275" s="1" t="s">
        <v>73</v>
      </c>
      <c r="W275" s="1" t="s">
        <v>73</v>
      </c>
      <c r="X275" s="1" t="s">
        <v>73</v>
      </c>
      <c r="Y275" s="1" t="s">
        <v>73</v>
      </c>
      <c r="Z275" s="1" t="s">
        <v>74</v>
      </c>
      <c r="AA275" s="1" t="s">
        <v>73</v>
      </c>
      <c r="AB275" s="1" t="s">
        <v>72</v>
      </c>
      <c r="AC275" s="1" t="s">
        <v>72</v>
      </c>
      <c r="AD275" s="1" t="s">
        <v>73</v>
      </c>
      <c r="AE275" s="1" t="s">
        <v>72</v>
      </c>
      <c r="AF275" s="1" t="s">
        <v>72</v>
      </c>
      <c r="AJ275" s="1" t="s">
        <v>76</v>
      </c>
      <c r="AK275" s="1" t="s">
        <v>76</v>
      </c>
      <c r="AL275" s="1" t="s">
        <v>76</v>
      </c>
      <c r="AM275" s="1" t="s">
        <v>142</v>
      </c>
      <c r="AN275" s="1" t="s">
        <v>107</v>
      </c>
      <c r="AO275" s="1" t="s">
        <v>76</v>
      </c>
      <c r="AP275" s="1" t="s">
        <v>107</v>
      </c>
      <c r="AQ275" s="1" t="s">
        <v>107</v>
      </c>
      <c r="AR275" s="1" t="s">
        <v>76</v>
      </c>
      <c r="AS275" s="1" t="s">
        <v>107</v>
      </c>
      <c r="AT275" s="1"/>
      <c r="AU275" s="1" t="s">
        <v>80</v>
      </c>
      <c r="AV275" s="1" t="s">
        <v>79</v>
      </c>
      <c r="AW275" s="1" t="s">
        <v>80</v>
      </c>
      <c r="AX275" s="1" t="s">
        <v>86</v>
      </c>
      <c r="AY275" s="1" t="s">
        <v>81</v>
      </c>
      <c r="AZ275" s="1" t="s">
        <v>81</v>
      </c>
      <c r="BA275" s="1" t="s">
        <v>81</v>
      </c>
      <c r="BB275" s="1" t="s">
        <v>79</v>
      </c>
      <c r="BC275" s="1" t="s">
        <v>86</v>
      </c>
      <c r="BD275" s="1" t="s">
        <v>81</v>
      </c>
      <c r="BH275" s="1" t="s">
        <v>84</v>
      </c>
      <c r="BK275" s="1" t="s">
        <v>84</v>
      </c>
      <c r="BL275" s="1"/>
      <c r="BM275" s="1" t="s">
        <v>82</v>
      </c>
      <c r="BQ275" s="1">
        <v>1</v>
      </c>
      <c r="BR275" s="1"/>
      <c r="BS275" s="1">
        <v>1</v>
      </c>
      <c r="BT275" s="1"/>
      <c r="BU275" s="1" t="s">
        <v>81</v>
      </c>
      <c r="BV275" s="1" t="s">
        <v>80</v>
      </c>
      <c r="BW275" s="1" t="s">
        <v>80</v>
      </c>
      <c r="BX275" s="1" t="s">
        <v>81</v>
      </c>
      <c r="BY275" s="1" t="s">
        <v>87</v>
      </c>
      <c r="BZ275" s="1" t="s">
        <v>87</v>
      </c>
      <c r="CA275" s="1" t="s">
        <v>87</v>
      </c>
      <c r="CB275" s="1" t="s">
        <v>87</v>
      </c>
      <c r="CC275" s="1" t="s">
        <v>87</v>
      </c>
      <c r="CF275" s="1" t="s">
        <v>86</v>
      </c>
    </row>
    <row r="276" spans="1:84" ht="12.75" x14ac:dyDescent="0.35">
      <c r="A276" s="2">
        <v>43137.572574768521</v>
      </c>
      <c r="B276" s="1" t="s">
        <v>65</v>
      </c>
      <c r="C276" s="1"/>
      <c r="D276" s="1" t="s">
        <v>117</v>
      </c>
      <c r="E276" s="1"/>
      <c r="F276" s="1" t="s">
        <v>108</v>
      </c>
      <c r="G276" s="1"/>
      <c r="H276" s="1" t="s">
        <v>784</v>
      </c>
      <c r="I276" s="1"/>
      <c r="J276" s="1" t="s">
        <v>69</v>
      </c>
      <c r="K276" s="1"/>
      <c r="L276" s="1" t="s">
        <v>242</v>
      </c>
      <c r="M276" s="1"/>
      <c r="N276" s="1"/>
      <c r="O276" s="1" t="s">
        <v>91</v>
      </c>
      <c r="P276" s="1"/>
      <c r="Q276" s="1" t="s">
        <v>74</v>
      </c>
      <c r="R276" s="1" t="s">
        <v>72</v>
      </c>
      <c r="S276" s="1" t="s">
        <v>72</v>
      </c>
      <c r="T276" s="1" t="s">
        <v>72</v>
      </c>
      <c r="U276" s="1" t="s">
        <v>72</v>
      </c>
      <c r="V276" s="1" t="s">
        <v>72</v>
      </c>
      <c r="W276" s="1" t="s">
        <v>74</v>
      </c>
      <c r="X276" s="1" t="s">
        <v>73</v>
      </c>
      <c r="Y276" s="1" t="s">
        <v>74</v>
      </c>
      <c r="Z276" s="1" t="s">
        <v>73</v>
      </c>
      <c r="AA276" s="1" t="s">
        <v>72</v>
      </c>
      <c r="AB276" s="1" t="s">
        <v>74</v>
      </c>
      <c r="AC276" s="1" t="s">
        <v>73</v>
      </c>
      <c r="AD276" s="1" t="s">
        <v>72</v>
      </c>
      <c r="AE276" s="1" t="s">
        <v>72</v>
      </c>
      <c r="AF276" s="1" t="s">
        <v>74</v>
      </c>
      <c r="AG276" s="1" t="s">
        <v>74</v>
      </c>
      <c r="AH276" s="1" t="s">
        <v>785</v>
      </c>
      <c r="AI276" s="1"/>
      <c r="AJ276" s="1" t="s">
        <v>76</v>
      </c>
      <c r="AK276" s="1" t="s">
        <v>76</v>
      </c>
      <c r="AL276" s="1" t="s">
        <v>76</v>
      </c>
      <c r="AM276" s="1" t="s">
        <v>76</v>
      </c>
      <c r="AN276" s="1" t="s">
        <v>76</v>
      </c>
      <c r="AO276" s="1" t="s">
        <v>76</v>
      </c>
      <c r="AP276" s="1" t="s">
        <v>76</v>
      </c>
      <c r="AQ276" s="1" t="s">
        <v>117</v>
      </c>
      <c r="AR276" s="1" t="s">
        <v>76</v>
      </c>
      <c r="AS276" s="1" t="s">
        <v>117</v>
      </c>
      <c r="AT276" s="1"/>
      <c r="AU276" s="1" t="s">
        <v>80</v>
      </c>
      <c r="AV276" s="1" t="s">
        <v>81</v>
      </c>
      <c r="AW276" s="1" t="s">
        <v>80</v>
      </c>
      <c r="AX276" s="1" t="s">
        <v>81</v>
      </c>
      <c r="AY276" s="1" t="s">
        <v>86</v>
      </c>
      <c r="AZ276" s="1" t="s">
        <v>86</v>
      </c>
      <c r="BA276" s="1" t="s">
        <v>81</v>
      </c>
      <c r="BB276" s="1" t="s">
        <v>78</v>
      </c>
      <c r="BC276" s="1" t="s">
        <v>81</v>
      </c>
      <c r="BD276" s="1" t="s">
        <v>81</v>
      </c>
      <c r="BE276" s="1" t="s">
        <v>786</v>
      </c>
      <c r="BF276" s="1" t="s">
        <v>787</v>
      </c>
      <c r="BG276" s="1"/>
      <c r="BH276" s="1" t="s">
        <v>84</v>
      </c>
      <c r="BI276" s="1" t="s">
        <v>788</v>
      </c>
      <c r="BJ276" s="1"/>
      <c r="BK276" s="1" t="s">
        <v>84</v>
      </c>
      <c r="BL276" s="1"/>
      <c r="BM276" s="1" t="s">
        <v>97</v>
      </c>
      <c r="BN276" s="1" t="s">
        <v>789</v>
      </c>
      <c r="BO276" s="1"/>
      <c r="BP276" s="1"/>
      <c r="BS276" s="1">
        <v>2</v>
      </c>
      <c r="BT276" s="1"/>
      <c r="BU276" s="1" t="s">
        <v>97</v>
      </c>
      <c r="BV276" s="1" t="s">
        <v>97</v>
      </c>
      <c r="BW276" s="1" t="s">
        <v>97</v>
      </c>
      <c r="BX276" s="1" t="s">
        <v>87</v>
      </c>
      <c r="BY276" s="1" t="s">
        <v>87</v>
      </c>
      <c r="BZ276" s="1" t="s">
        <v>87</v>
      </c>
      <c r="CA276" s="1" t="s">
        <v>87</v>
      </c>
      <c r="CB276" s="1" t="s">
        <v>81</v>
      </c>
      <c r="CC276" s="1" t="s">
        <v>81</v>
      </c>
      <c r="CD276" s="1" t="s">
        <v>790</v>
      </c>
      <c r="CE276" s="1"/>
      <c r="CF276" s="1" t="s">
        <v>86</v>
      </c>
    </row>
    <row r="277" spans="1:84" ht="12.75" x14ac:dyDescent="0.35">
      <c r="A277" s="2">
        <v>43137.627742025463</v>
      </c>
      <c r="B277" s="1" t="s">
        <v>65</v>
      </c>
      <c r="C277" s="1"/>
      <c r="D277" s="1" t="s">
        <v>100</v>
      </c>
      <c r="E277" s="1"/>
      <c r="F277" s="1" t="s">
        <v>67</v>
      </c>
      <c r="G277" s="1"/>
      <c r="H277" s="1" t="s">
        <v>68</v>
      </c>
      <c r="I277" s="1"/>
      <c r="J277" s="1" t="s">
        <v>101</v>
      </c>
      <c r="K277" s="1"/>
      <c r="L277" s="1" t="s">
        <v>94</v>
      </c>
      <c r="M277" s="1"/>
      <c r="N277" s="1"/>
      <c r="O277" s="1" t="s">
        <v>124</v>
      </c>
      <c r="P277" s="1"/>
      <c r="Q277" s="1" t="s">
        <v>72</v>
      </c>
      <c r="R277" s="1" t="s">
        <v>74</v>
      </c>
      <c r="S277" s="1" t="s">
        <v>72</v>
      </c>
      <c r="T277" s="1" t="s">
        <v>97</v>
      </c>
      <c r="U277" s="1" t="s">
        <v>72</v>
      </c>
      <c r="V277" s="1" t="s">
        <v>74</v>
      </c>
      <c r="W277" s="1" t="s">
        <v>72</v>
      </c>
      <c r="X277" s="1" t="s">
        <v>72</v>
      </c>
      <c r="Y277" s="1" t="s">
        <v>97</v>
      </c>
      <c r="Z277" s="1" t="s">
        <v>97</v>
      </c>
      <c r="AA277" s="1" t="s">
        <v>72</v>
      </c>
      <c r="AB277" s="1" t="s">
        <v>74</v>
      </c>
      <c r="AC277" s="1" t="s">
        <v>74</v>
      </c>
      <c r="AD277" s="1" t="s">
        <v>97</v>
      </c>
      <c r="AE277" s="1" t="s">
        <v>73</v>
      </c>
      <c r="AF277" s="1" t="s">
        <v>72</v>
      </c>
      <c r="AJ277" s="1" t="s">
        <v>76</v>
      </c>
      <c r="AK277" s="1" t="s">
        <v>76</v>
      </c>
      <c r="AL277" s="1" t="s">
        <v>76</v>
      </c>
      <c r="AM277" s="1" t="s">
        <v>76</v>
      </c>
      <c r="AN277" s="1" t="s">
        <v>76</v>
      </c>
      <c r="AO277" s="1" t="s">
        <v>76</v>
      </c>
      <c r="AP277" s="1" t="s">
        <v>76</v>
      </c>
      <c r="AQ277" s="1" t="s">
        <v>76</v>
      </c>
      <c r="AR277" s="1" t="s">
        <v>76</v>
      </c>
      <c r="AS277" s="1" t="s">
        <v>76</v>
      </c>
      <c r="AT277" s="1"/>
      <c r="AU277" s="1" t="s">
        <v>86</v>
      </c>
      <c r="AV277" s="1" t="s">
        <v>80</v>
      </c>
      <c r="AW277" s="1" t="s">
        <v>80</v>
      </c>
      <c r="AX277" s="1" t="s">
        <v>78</v>
      </c>
      <c r="AY277" s="1" t="s">
        <v>79</v>
      </c>
      <c r="AZ277" s="1" t="s">
        <v>79</v>
      </c>
      <c r="BA277" s="1" t="s">
        <v>80</v>
      </c>
      <c r="BB277" s="1" t="s">
        <v>81</v>
      </c>
      <c r="BC277" s="1" t="s">
        <v>79</v>
      </c>
      <c r="BD277" s="1" t="s">
        <v>81</v>
      </c>
      <c r="BH277" s="1" t="s">
        <v>84</v>
      </c>
      <c r="BK277" s="1" t="s">
        <v>97</v>
      </c>
      <c r="BL277" s="1"/>
      <c r="BM277" s="1" t="s">
        <v>82</v>
      </c>
      <c r="BQ277" s="1">
        <v>3</v>
      </c>
      <c r="BR277" s="1"/>
      <c r="BS277" s="1">
        <v>4</v>
      </c>
      <c r="BT277" s="1"/>
      <c r="BU277" s="1" t="s">
        <v>87</v>
      </c>
      <c r="BV277" s="1" t="s">
        <v>87</v>
      </c>
      <c r="BW277" s="1" t="s">
        <v>97</v>
      </c>
      <c r="BX277" s="1" t="s">
        <v>97</v>
      </c>
      <c r="BY277" s="1" t="s">
        <v>87</v>
      </c>
      <c r="BZ277" s="1" t="s">
        <v>87</v>
      </c>
      <c r="CA277" s="1" t="s">
        <v>87</v>
      </c>
      <c r="CB277" s="1" t="s">
        <v>81</v>
      </c>
      <c r="CC277" s="1" t="s">
        <v>81</v>
      </c>
      <c r="CF277" s="1" t="s">
        <v>86</v>
      </c>
    </row>
    <row r="278" spans="1:84" ht="12.75" x14ac:dyDescent="0.35">
      <c r="A278" s="2">
        <v>43137.630250879629</v>
      </c>
      <c r="B278" s="1" t="s">
        <v>65</v>
      </c>
      <c r="C278" s="1"/>
      <c r="D278" s="1" t="s">
        <v>66</v>
      </c>
      <c r="E278" s="1"/>
      <c r="F278" s="1" t="s">
        <v>67</v>
      </c>
      <c r="G278" s="1"/>
      <c r="H278" s="1" t="s">
        <v>68</v>
      </c>
      <c r="I278" s="1"/>
      <c r="J278" s="1" t="s">
        <v>101</v>
      </c>
      <c r="K278" s="1"/>
      <c r="L278" s="1" t="s">
        <v>77</v>
      </c>
      <c r="M278" s="1"/>
      <c r="N278" s="1"/>
      <c r="O278" s="1" t="s">
        <v>71</v>
      </c>
      <c r="P278" s="1"/>
      <c r="Q278" s="1" t="s">
        <v>74</v>
      </c>
      <c r="R278" s="1" t="s">
        <v>72</v>
      </c>
      <c r="S278" s="1" t="s">
        <v>72</v>
      </c>
      <c r="T278" s="1" t="s">
        <v>73</v>
      </c>
      <c r="U278" s="1" t="s">
        <v>73</v>
      </c>
      <c r="V278" s="1" t="s">
        <v>72</v>
      </c>
      <c r="W278" s="1" t="s">
        <v>73</v>
      </c>
      <c r="X278" s="1" t="s">
        <v>73</v>
      </c>
      <c r="Y278" s="1" t="s">
        <v>72</v>
      </c>
      <c r="Z278" s="1" t="s">
        <v>72</v>
      </c>
      <c r="AA278" s="1" t="s">
        <v>72</v>
      </c>
      <c r="AB278" s="1" t="s">
        <v>72</v>
      </c>
      <c r="AC278" s="1" t="s">
        <v>72</v>
      </c>
      <c r="AD278" s="1" t="s">
        <v>72</v>
      </c>
      <c r="AE278" s="1" t="s">
        <v>72</v>
      </c>
      <c r="AF278" s="1" t="s">
        <v>72</v>
      </c>
      <c r="AG278" s="1" t="s">
        <v>74</v>
      </c>
      <c r="AJ278" s="1" t="s">
        <v>76</v>
      </c>
      <c r="AK278" s="1" t="s">
        <v>76</v>
      </c>
      <c r="AL278" s="1" t="s">
        <v>76</v>
      </c>
      <c r="AM278" s="1" t="s">
        <v>76</v>
      </c>
      <c r="AN278" s="1" t="s">
        <v>76</v>
      </c>
      <c r="AO278" s="1" t="s">
        <v>76</v>
      </c>
      <c r="AP278" s="1" t="s">
        <v>76</v>
      </c>
      <c r="AQ278" s="1" t="s">
        <v>76</v>
      </c>
      <c r="AR278" s="1" t="s">
        <v>76</v>
      </c>
      <c r="AS278" s="1" t="s">
        <v>93</v>
      </c>
      <c r="AT278" s="1"/>
      <c r="AU278" s="1" t="s">
        <v>80</v>
      </c>
      <c r="AV278" s="1" t="s">
        <v>80</v>
      </c>
      <c r="AW278" s="1" t="s">
        <v>80</v>
      </c>
      <c r="AX278" s="1" t="s">
        <v>80</v>
      </c>
      <c r="AY278" s="1" t="s">
        <v>80</v>
      </c>
      <c r="AZ278" s="1" t="s">
        <v>80</v>
      </c>
      <c r="BA278" s="1" t="s">
        <v>80</v>
      </c>
      <c r="BB278" s="1" t="s">
        <v>80</v>
      </c>
      <c r="BC278" s="1" t="s">
        <v>80</v>
      </c>
      <c r="BD278" s="1" t="s">
        <v>80</v>
      </c>
      <c r="BH278" s="1" t="s">
        <v>82</v>
      </c>
      <c r="BK278" s="1" t="s">
        <v>84</v>
      </c>
      <c r="BL278" s="1"/>
      <c r="BM278" s="1" t="s">
        <v>82</v>
      </c>
      <c r="BQ278" s="1">
        <v>2</v>
      </c>
      <c r="BR278" s="1"/>
      <c r="BS278" s="1">
        <v>2</v>
      </c>
      <c r="BT278" s="1"/>
      <c r="BU278" s="1" t="s">
        <v>81</v>
      </c>
      <c r="BV278" s="1" t="s">
        <v>81</v>
      </c>
      <c r="BW278" s="1" t="s">
        <v>86</v>
      </c>
      <c r="BX278" s="1" t="s">
        <v>81</v>
      </c>
      <c r="BY278" s="1" t="s">
        <v>87</v>
      </c>
      <c r="BZ278" s="1" t="s">
        <v>87</v>
      </c>
      <c r="CA278" s="1" t="s">
        <v>87</v>
      </c>
      <c r="CB278" s="1" t="s">
        <v>87</v>
      </c>
      <c r="CC278" s="1" t="s">
        <v>87</v>
      </c>
      <c r="CF278" s="1" t="s">
        <v>86</v>
      </c>
    </row>
    <row r="279" spans="1:84" ht="12.75" x14ac:dyDescent="0.35">
      <c r="A279" s="2">
        <v>43137.639257199073</v>
      </c>
      <c r="B279" s="1" t="s">
        <v>65</v>
      </c>
      <c r="C279" s="1"/>
      <c r="D279" s="1" t="s">
        <v>100</v>
      </c>
      <c r="E279" s="1"/>
      <c r="F279" s="1" t="s">
        <v>67</v>
      </c>
      <c r="G279" s="1"/>
      <c r="H279" s="1" t="s">
        <v>68</v>
      </c>
      <c r="I279" s="1"/>
      <c r="J279" s="1" t="s">
        <v>69</v>
      </c>
      <c r="K279" s="1"/>
      <c r="L279" s="1" t="s">
        <v>77</v>
      </c>
      <c r="M279" s="1"/>
      <c r="N279" s="1"/>
      <c r="O279" s="1" t="s">
        <v>91</v>
      </c>
      <c r="P279" s="1"/>
      <c r="Q279" s="1" t="s">
        <v>73</v>
      </c>
      <c r="V279" s="1" t="s">
        <v>73</v>
      </c>
      <c r="Y279" s="1" t="s">
        <v>73</v>
      </c>
      <c r="AC279" s="1" t="s">
        <v>73</v>
      </c>
      <c r="AE279" s="1" t="s">
        <v>73</v>
      </c>
      <c r="AS279" s="1" t="s">
        <v>94</v>
      </c>
      <c r="AT279" s="1"/>
      <c r="AU279" s="1" t="s">
        <v>78</v>
      </c>
      <c r="AV279" s="1" t="s">
        <v>81</v>
      </c>
      <c r="AW279" s="1" t="s">
        <v>78</v>
      </c>
      <c r="AX279" s="1" t="s">
        <v>78</v>
      </c>
      <c r="AY279" s="1" t="s">
        <v>78</v>
      </c>
      <c r="AZ279" s="1" t="s">
        <v>78</v>
      </c>
      <c r="BA279" s="1" t="s">
        <v>78</v>
      </c>
      <c r="BB279" s="1" t="s">
        <v>78</v>
      </c>
      <c r="BC279" s="1" t="s">
        <v>97</v>
      </c>
      <c r="BD279" s="1" t="s">
        <v>97</v>
      </c>
      <c r="BH279" s="1" t="s">
        <v>84</v>
      </c>
      <c r="BK279" s="1" t="s">
        <v>84</v>
      </c>
      <c r="BL279" s="1"/>
      <c r="BM279" s="1" t="s">
        <v>82</v>
      </c>
      <c r="BQ279" s="1">
        <v>1</v>
      </c>
      <c r="BR279" s="1"/>
      <c r="BS279" s="1">
        <v>1</v>
      </c>
      <c r="BT279" s="1"/>
      <c r="BU279" s="1" t="s">
        <v>87</v>
      </c>
      <c r="BV279" s="1" t="s">
        <v>87</v>
      </c>
      <c r="BW279" s="1" t="s">
        <v>87</v>
      </c>
      <c r="BX279" s="1" t="s">
        <v>80</v>
      </c>
      <c r="BY279" s="1" t="s">
        <v>87</v>
      </c>
      <c r="BZ279" s="1" t="s">
        <v>87</v>
      </c>
      <c r="CA279" s="1" t="s">
        <v>87</v>
      </c>
      <c r="CB279" s="1" t="s">
        <v>81</v>
      </c>
      <c r="CC279" s="1" t="s">
        <v>81</v>
      </c>
      <c r="CD279" s="1" t="s">
        <v>791</v>
      </c>
      <c r="CE279" s="1"/>
      <c r="CF279" s="1" t="s">
        <v>86</v>
      </c>
    </row>
    <row r="280" spans="1:84" ht="12.75" x14ac:dyDescent="0.35">
      <c r="A280" s="2">
        <v>43137.651944884259</v>
      </c>
      <c r="B280" s="1" t="s">
        <v>65</v>
      </c>
      <c r="C280" s="1"/>
      <c r="D280" s="1" t="s">
        <v>66</v>
      </c>
      <c r="E280" s="1"/>
      <c r="F280" s="1" t="s">
        <v>67</v>
      </c>
      <c r="G280" s="1"/>
      <c r="H280" s="1" t="s">
        <v>68</v>
      </c>
      <c r="I280" s="1"/>
      <c r="J280" s="1" t="s">
        <v>69</v>
      </c>
      <c r="K280" s="1"/>
      <c r="L280" s="1" t="s">
        <v>70</v>
      </c>
      <c r="M280" s="1"/>
      <c r="N280" s="1"/>
      <c r="O280" s="1" t="s">
        <v>91</v>
      </c>
      <c r="P280" s="1"/>
      <c r="Q280" s="1" t="s">
        <v>74</v>
      </c>
      <c r="R280" s="1" t="s">
        <v>72</v>
      </c>
      <c r="S280" s="1" t="s">
        <v>74</v>
      </c>
      <c r="T280" s="1" t="s">
        <v>72</v>
      </c>
      <c r="U280" s="1" t="s">
        <v>74</v>
      </c>
      <c r="V280" s="1" t="s">
        <v>74</v>
      </c>
      <c r="W280" s="1" t="s">
        <v>73</v>
      </c>
      <c r="X280" s="1" t="s">
        <v>73</v>
      </c>
      <c r="Y280" s="1" t="s">
        <v>74</v>
      </c>
      <c r="Z280" s="1" t="s">
        <v>73</v>
      </c>
      <c r="AA280" s="1" t="s">
        <v>72</v>
      </c>
      <c r="AB280" s="1" t="s">
        <v>74</v>
      </c>
      <c r="AC280" s="1" t="s">
        <v>72</v>
      </c>
      <c r="AD280" s="1" t="s">
        <v>72</v>
      </c>
      <c r="AE280" s="1" t="s">
        <v>72</v>
      </c>
      <c r="AF280" s="1" t="s">
        <v>73</v>
      </c>
      <c r="AJ280" s="1" t="s">
        <v>142</v>
      </c>
      <c r="AK280" s="1" t="s">
        <v>76</v>
      </c>
      <c r="AL280" s="1" t="s">
        <v>142</v>
      </c>
      <c r="AM280" s="1" t="s">
        <v>142</v>
      </c>
      <c r="AN280" s="1" t="s">
        <v>77</v>
      </c>
      <c r="AO280" s="1" t="s">
        <v>76</v>
      </c>
      <c r="AP280" s="1" t="s">
        <v>76</v>
      </c>
      <c r="AQ280" s="1" t="s">
        <v>76</v>
      </c>
      <c r="AR280" s="1" t="s">
        <v>76</v>
      </c>
      <c r="AS280" s="1" t="s">
        <v>76</v>
      </c>
      <c r="AT280" s="1"/>
      <c r="AU280" s="1" t="s">
        <v>78</v>
      </c>
      <c r="AV280" s="1" t="s">
        <v>79</v>
      </c>
      <c r="AW280" s="1" t="s">
        <v>80</v>
      </c>
      <c r="AX280" s="1" t="s">
        <v>78</v>
      </c>
      <c r="AY280" s="1" t="s">
        <v>78</v>
      </c>
      <c r="AZ280" s="1" t="s">
        <v>80</v>
      </c>
      <c r="BA280" s="1" t="s">
        <v>80</v>
      </c>
      <c r="BB280" s="1" t="s">
        <v>80</v>
      </c>
      <c r="BC280" s="1" t="s">
        <v>80</v>
      </c>
      <c r="BD280" s="1" t="s">
        <v>78</v>
      </c>
      <c r="BH280" s="1" t="s">
        <v>84</v>
      </c>
      <c r="BI280" s="1" t="s">
        <v>792</v>
      </c>
      <c r="BJ280" s="1"/>
      <c r="BK280" s="1" t="s">
        <v>84</v>
      </c>
      <c r="BL280" s="1"/>
      <c r="BM280" s="1" t="s">
        <v>82</v>
      </c>
      <c r="BQ280" s="1">
        <v>1</v>
      </c>
      <c r="BR280" s="1"/>
      <c r="BS280" s="1">
        <v>1</v>
      </c>
      <c r="BT280" s="1"/>
      <c r="BU280" s="1" t="s">
        <v>87</v>
      </c>
      <c r="BV280" s="1" t="s">
        <v>87</v>
      </c>
      <c r="BW280" s="1" t="s">
        <v>97</v>
      </c>
      <c r="BX280" s="1" t="s">
        <v>87</v>
      </c>
      <c r="BY280" s="1" t="s">
        <v>87</v>
      </c>
      <c r="BZ280" s="1" t="s">
        <v>87</v>
      </c>
      <c r="CA280" s="1" t="s">
        <v>87</v>
      </c>
      <c r="CB280" s="1" t="s">
        <v>86</v>
      </c>
      <c r="CC280" s="1" t="s">
        <v>86</v>
      </c>
      <c r="CF280" s="1" t="s">
        <v>81</v>
      </c>
    </row>
    <row r="281" spans="1:84" ht="12.75" x14ac:dyDescent="0.35">
      <c r="A281" s="2">
        <v>43137.653536365746</v>
      </c>
      <c r="B281" s="1" t="s">
        <v>65</v>
      </c>
      <c r="C281" s="1"/>
      <c r="D281" s="1" t="s">
        <v>167</v>
      </c>
      <c r="E281" s="1"/>
      <c r="F281" s="1" t="s">
        <v>67</v>
      </c>
      <c r="G281" s="1"/>
      <c r="H281" s="1" t="s">
        <v>68</v>
      </c>
      <c r="I281" s="1"/>
      <c r="J281" s="1" t="s">
        <v>69</v>
      </c>
      <c r="K281" s="1"/>
      <c r="L281" s="1" t="s">
        <v>77</v>
      </c>
      <c r="M281" s="1"/>
      <c r="N281" s="1"/>
      <c r="O281" s="1" t="s">
        <v>91</v>
      </c>
      <c r="P281" s="1"/>
      <c r="Q281" s="1" t="s">
        <v>74</v>
      </c>
      <c r="R281" s="1" t="s">
        <v>74</v>
      </c>
      <c r="S281" s="1" t="s">
        <v>74</v>
      </c>
      <c r="T281" s="1" t="s">
        <v>73</v>
      </c>
      <c r="U281" s="1" t="s">
        <v>73</v>
      </c>
      <c r="V281" s="1" t="s">
        <v>72</v>
      </c>
      <c r="W281" s="1" t="s">
        <v>74</v>
      </c>
      <c r="X281" s="1" t="s">
        <v>73</v>
      </c>
      <c r="Y281" s="1" t="s">
        <v>72</v>
      </c>
      <c r="Z281" s="1" t="s">
        <v>72</v>
      </c>
      <c r="AA281" s="1" t="s">
        <v>74</v>
      </c>
      <c r="AB281" s="1" t="s">
        <v>74</v>
      </c>
      <c r="AC281" s="1" t="s">
        <v>74</v>
      </c>
      <c r="AD281" s="1" t="s">
        <v>73</v>
      </c>
      <c r="AE281" s="1" t="s">
        <v>74</v>
      </c>
      <c r="AF281" s="1" t="s">
        <v>72</v>
      </c>
      <c r="AG281" s="1" t="s">
        <v>73</v>
      </c>
      <c r="AJ281" s="1" t="s">
        <v>93</v>
      </c>
      <c r="AK281" s="1" t="s">
        <v>93</v>
      </c>
      <c r="AL281" s="1" t="s">
        <v>93</v>
      </c>
      <c r="AM281" s="1" t="s">
        <v>93</v>
      </c>
      <c r="AN281" s="1" t="s">
        <v>93</v>
      </c>
      <c r="AO281" s="1" t="s">
        <v>76</v>
      </c>
      <c r="AP281" s="1" t="s">
        <v>93</v>
      </c>
      <c r="AQ281" s="1" t="s">
        <v>93</v>
      </c>
      <c r="AR281" s="1" t="s">
        <v>93</v>
      </c>
      <c r="AS281" s="1" t="s">
        <v>93</v>
      </c>
      <c r="AT281" s="1"/>
      <c r="AU281" s="1" t="s">
        <v>78</v>
      </c>
      <c r="AV281" s="1" t="s">
        <v>78</v>
      </c>
      <c r="AW281" s="1" t="s">
        <v>86</v>
      </c>
      <c r="AX281" s="1" t="s">
        <v>81</v>
      </c>
      <c r="AY281" s="1" t="s">
        <v>81</v>
      </c>
      <c r="AZ281" s="1" t="s">
        <v>81</v>
      </c>
      <c r="BA281" s="1" t="s">
        <v>86</v>
      </c>
      <c r="BB281" s="1" t="s">
        <v>80</v>
      </c>
      <c r="BC281" s="1" t="s">
        <v>80</v>
      </c>
      <c r="BD281" s="1" t="s">
        <v>97</v>
      </c>
      <c r="BH281" s="1" t="s">
        <v>84</v>
      </c>
      <c r="BK281" s="1" t="s">
        <v>84</v>
      </c>
      <c r="BL281" s="1"/>
      <c r="BM281" s="1" t="s">
        <v>84</v>
      </c>
      <c r="BN281" s="1">
        <v>200</v>
      </c>
      <c r="BO281" s="1"/>
      <c r="BP281" s="1"/>
      <c r="BQ281" s="1">
        <v>2</v>
      </c>
      <c r="BR281" s="1"/>
      <c r="BS281" s="1">
        <v>1</v>
      </c>
      <c r="BT281" s="1"/>
      <c r="BU281" s="1" t="s">
        <v>81</v>
      </c>
      <c r="BV281" s="1" t="s">
        <v>81</v>
      </c>
      <c r="BW281" s="1" t="s">
        <v>80</v>
      </c>
      <c r="BX281" s="1" t="s">
        <v>87</v>
      </c>
      <c r="BY281" s="1" t="s">
        <v>87</v>
      </c>
      <c r="BZ281" s="1" t="s">
        <v>87</v>
      </c>
      <c r="CA281" s="1" t="s">
        <v>87</v>
      </c>
      <c r="CB281" s="1" t="s">
        <v>87</v>
      </c>
      <c r="CC281" s="1" t="s">
        <v>87</v>
      </c>
      <c r="CF281" s="1" t="s">
        <v>86</v>
      </c>
    </row>
    <row r="282" spans="1:84" ht="12.75" x14ac:dyDescent="0.35">
      <c r="A282" s="2">
        <v>43137.660564247686</v>
      </c>
      <c r="B282" s="1" t="s">
        <v>65</v>
      </c>
      <c r="C282" s="1"/>
      <c r="D282" s="1" t="s">
        <v>66</v>
      </c>
      <c r="E282" s="1"/>
      <c r="F282" s="1" t="s">
        <v>67</v>
      </c>
      <c r="G282" s="1"/>
      <c r="H282" s="1" t="s">
        <v>68</v>
      </c>
      <c r="I282" s="1"/>
      <c r="J282" s="1" t="s">
        <v>69</v>
      </c>
      <c r="K282" s="1"/>
      <c r="L282" s="1" t="s">
        <v>70</v>
      </c>
      <c r="M282" s="1"/>
      <c r="N282" s="1"/>
      <c r="O282" s="1" t="s">
        <v>124</v>
      </c>
      <c r="P282" s="1"/>
      <c r="Q282" s="1" t="s">
        <v>74</v>
      </c>
      <c r="R282" s="1" t="s">
        <v>73</v>
      </c>
      <c r="S282" s="1" t="s">
        <v>74</v>
      </c>
      <c r="T282" s="1" t="s">
        <v>72</v>
      </c>
      <c r="U282" s="1" t="s">
        <v>72</v>
      </c>
      <c r="V282" s="1" t="s">
        <v>72</v>
      </c>
      <c r="W282" s="1" t="s">
        <v>73</v>
      </c>
      <c r="X282" s="1" t="s">
        <v>73</v>
      </c>
      <c r="Y282" s="1" t="s">
        <v>72</v>
      </c>
      <c r="Z282" s="1" t="s">
        <v>73</v>
      </c>
      <c r="AA282" s="1" t="s">
        <v>72</v>
      </c>
      <c r="AB282" s="1" t="s">
        <v>74</v>
      </c>
      <c r="AC282" s="1" t="s">
        <v>72</v>
      </c>
      <c r="AD282" s="1" t="s">
        <v>73</v>
      </c>
      <c r="AE282" s="1" t="s">
        <v>72</v>
      </c>
      <c r="AF282" s="1" t="s">
        <v>72</v>
      </c>
      <c r="AJ282" s="1" t="s">
        <v>94</v>
      </c>
      <c r="AK282" s="1" t="s">
        <v>142</v>
      </c>
      <c r="AN282" s="1" t="s">
        <v>94</v>
      </c>
      <c r="AS282" s="1" t="s">
        <v>94</v>
      </c>
      <c r="AT282" s="1"/>
      <c r="AU282" s="1" t="s">
        <v>78</v>
      </c>
      <c r="AV282" s="1" t="s">
        <v>78</v>
      </c>
      <c r="AW282" s="1" t="s">
        <v>78</v>
      </c>
      <c r="AX282" s="1" t="s">
        <v>78</v>
      </c>
      <c r="AY282" s="1" t="s">
        <v>78</v>
      </c>
      <c r="AZ282" s="1" t="s">
        <v>78</v>
      </c>
      <c r="BA282" s="1" t="s">
        <v>78</v>
      </c>
      <c r="BB282" s="1" t="s">
        <v>80</v>
      </c>
      <c r="BC282" s="1" t="s">
        <v>78</v>
      </c>
      <c r="BD282" s="1" t="s">
        <v>78</v>
      </c>
      <c r="BH282" s="1" t="s">
        <v>84</v>
      </c>
      <c r="BK282" s="1" t="s">
        <v>84</v>
      </c>
      <c r="BL282" s="1"/>
      <c r="BM282" s="1" t="s">
        <v>82</v>
      </c>
      <c r="BQ282" s="1">
        <v>1</v>
      </c>
      <c r="BR282" s="1"/>
      <c r="BS282" s="1">
        <v>2</v>
      </c>
      <c r="BT282" s="1"/>
      <c r="BU282" s="1" t="s">
        <v>87</v>
      </c>
      <c r="BV282" s="1" t="s">
        <v>87</v>
      </c>
      <c r="BW282" s="1" t="s">
        <v>97</v>
      </c>
      <c r="BX282" s="1" t="s">
        <v>97</v>
      </c>
      <c r="BY282" s="1" t="s">
        <v>87</v>
      </c>
      <c r="BZ282" s="1" t="s">
        <v>87</v>
      </c>
      <c r="CA282" s="1" t="s">
        <v>87</v>
      </c>
      <c r="CB282" s="1" t="s">
        <v>86</v>
      </c>
      <c r="CC282" s="1" t="s">
        <v>86</v>
      </c>
      <c r="CF282" s="1" t="s">
        <v>86</v>
      </c>
    </row>
    <row r="283" spans="1:84" ht="12.75" x14ac:dyDescent="0.35">
      <c r="A283" s="2">
        <v>43137.662926516205</v>
      </c>
      <c r="B283" s="1" t="s">
        <v>65</v>
      </c>
      <c r="C283" s="1"/>
      <c r="D283" s="1" t="s">
        <v>66</v>
      </c>
      <c r="E283" s="1"/>
      <c r="F283" s="1" t="s">
        <v>67</v>
      </c>
      <c r="G283" s="1"/>
      <c r="H283" s="1" t="s">
        <v>68</v>
      </c>
      <c r="I283" s="1"/>
      <c r="J283" s="1" t="s">
        <v>101</v>
      </c>
      <c r="K283" s="1"/>
      <c r="L283" s="1" t="s">
        <v>70</v>
      </c>
      <c r="M283" s="1"/>
      <c r="N283" s="1"/>
      <c r="O283" s="1" t="s">
        <v>91</v>
      </c>
      <c r="P283" s="1"/>
      <c r="Q283" s="1" t="s">
        <v>74</v>
      </c>
      <c r="R283" s="1" t="s">
        <v>73</v>
      </c>
      <c r="S283" s="1" t="s">
        <v>73</v>
      </c>
      <c r="T283" s="1" t="s">
        <v>74</v>
      </c>
      <c r="U283" s="1" t="s">
        <v>72</v>
      </c>
      <c r="V283" s="1" t="s">
        <v>72</v>
      </c>
      <c r="W283" s="1" t="s">
        <v>73</v>
      </c>
      <c r="X283" s="1" t="s">
        <v>73</v>
      </c>
      <c r="Y283" s="1" t="s">
        <v>73</v>
      </c>
      <c r="Z283" s="1" t="s">
        <v>73</v>
      </c>
      <c r="AA283" s="1" t="s">
        <v>73</v>
      </c>
      <c r="AB283" s="1" t="s">
        <v>74</v>
      </c>
      <c r="AC283" s="1" t="s">
        <v>74</v>
      </c>
      <c r="AD283" s="1" t="s">
        <v>73</v>
      </c>
      <c r="AE283" s="1" t="s">
        <v>74</v>
      </c>
      <c r="AF283" s="1" t="s">
        <v>74</v>
      </c>
      <c r="AG283" s="1" t="s">
        <v>74</v>
      </c>
      <c r="AH283" s="1" t="s">
        <v>793</v>
      </c>
      <c r="AI283" s="1"/>
      <c r="AJ283" s="1" t="s">
        <v>94</v>
      </c>
      <c r="AK283" s="1" t="s">
        <v>164</v>
      </c>
      <c r="AL283" s="1" t="s">
        <v>76</v>
      </c>
      <c r="AM283" s="1" t="s">
        <v>76</v>
      </c>
      <c r="AN283" s="1" t="s">
        <v>93</v>
      </c>
      <c r="AO283" s="1" t="s">
        <v>76</v>
      </c>
      <c r="AP283" s="1" t="s">
        <v>76</v>
      </c>
      <c r="AQ283" s="1" t="s">
        <v>76</v>
      </c>
      <c r="AR283" s="1" t="s">
        <v>76</v>
      </c>
      <c r="AS283" s="1" t="s">
        <v>107</v>
      </c>
      <c r="AT283" s="1"/>
      <c r="AU283" s="1" t="s">
        <v>80</v>
      </c>
      <c r="AV283" s="1" t="s">
        <v>81</v>
      </c>
      <c r="AW283" s="1" t="s">
        <v>81</v>
      </c>
      <c r="AX283" s="1" t="s">
        <v>80</v>
      </c>
      <c r="AY283" s="1" t="s">
        <v>80</v>
      </c>
      <c r="AZ283" s="1" t="s">
        <v>80</v>
      </c>
      <c r="BA283" s="1" t="s">
        <v>80</v>
      </c>
      <c r="BB283" s="1" t="s">
        <v>80</v>
      </c>
      <c r="BC283" s="1" t="s">
        <v>80</v>
      </c>
      <c r="BD283" s="1" t="s">
        <v>80</v>
      </c>
      <c r="BE283" s="1" t="s">
        <v>794</v>
      </c>
      <c r="BF283" s="1" t="s">
        <v>795</v>
      </c>
      <c r="BG283" s="1"/>
      <c r="BH283" s="1" t="s">
        <v>84</v>
      </c>
      <c r="BI283" s="1" t="s">
        <v>796</v>
      </c>
      <c r="BJ283" s="1"/>
      <c r="BK283" s="1" t="s">
        <v>84</v>
      </c>
      <c r="BL283" s="1"/>
      <c r="BM283" s="1" t="s">
        <v>84</v>
      </c>
      <c r="BN283" s="1">
        <v>100</v>
      </c>
      <c r="BO283" s="1"/>
      <c r="BP283" s="1"/>
      <c r="BQ283" s="1">
        <v>5</v>
      </c>
      <c r="BR283" s="1"/>
      <c r="BS283" s="1">
        <v>3</v>
      </c>
      <c r="BT283" s="1"/>
      <c r="BU283" s="1" t="s">
        <v>81</v>
      </c>
      <c r="BV283" s="1" t="s">
        <v>81</v>
      </c>
      <c r="BW283" s="1" t="s">
        <v>80</v>
      </c>
      <c r="BX283" s="1" t="s">
        <v>81</v>
      </c>
      <c r="BY283" s="1" t="s">
        <v>81</v>
      </c>
      <c r="BZ283" s="1" t="s">
        <v>81</v>
      </c>
      <c r="CA283" s="1" t="s">
        <v>81</v>
      </c>
      <c r="CB283" s="1" t="s">
        <v>81</v>
      </c>
      <c r="CC283" s="1" t="s">
        <v>81</v>
      </c>
      <c r="CF283" s="1" t="s">
        <v>81</v>
      </c>
    </row>
    <row r="284" spans="1:84" ht="12.75" x14ac:dyDescent="0.35">
      <c r="A284" s="2">
        <v>43137.664520555554</v>
      </c>
      <c r="B284" s="1" t="s">
        <v>65</v>
      </c>
      <c r="C284" s="1"/>
      <c r="D284" s="1" t="s">
        <v>279</v>
      </c>
      <c r="E284" s="1"/>
      <c r="F284" s="1" t="s">
        <v>67</v>
      </c>
      <c r="G284" s="1"/>
      <c r="H284" s="1" t="s">
        <v>68</v>
      </c>
      <c r="I284" s="1"/>
      <c r="J284" s="1" t="s">
        <v>101</v>
      </c>
      <c r="K284" s="1"/>
      <c r="L284" s="1" t="s">
        <v>94</v>
      </c>
      <c r="M284" s="1"/>
      <c r="N284" s="1"/>
      <c r="O284" s="1" t="s">
        <v>124</v>
      </c>
      <c r="P284" s="1"/>
      <c r="Q284" s="1" t="s">
        <v>74</v>
      </c>
      <c r="R284" s="1" t="s">
        <v>97</v>
      </c>
      <c r="S284" s="1" t="s">
        <v>74</v>
      </c>
      <c r="T284" s="1" t="s">
        <v>73</v>
      </c>
      <c r="U284" s="1" t="s">
        <v>74</v>
      </c>
      <c r="V284" s="1" t="s">
        <v>74</v>
      </c>
      <c r="W284" s="1" t="s">
        <v>74</v>
      </c>
      <c r="X284" s="1" t="s">
        <v>72</v>
      </c>
      <c r="Y284" s="1" t="s">
        <v>74</v>
      </c>
      <c r="Z284" s="1" t="s">
        <v>72</v>
      </c>
      <c r="AA284" s="1" t="s">
        <v>97</v>
      </c>
      <c r="AB284" s="1" t="s">
        <v>74</v>
      </c>
      <c r="AC284" s="1" t="s">
        <v>74</v>
      </c>
      <c r="AD284" s="1" t="s">
        <v>97</v>
      </c>
      <c r="AE284" s="1" t="s">
        <v>74</v>
      </c>
      <c r="AF284" s="1" t="s">
        <v>73</v>
      </c>
      <c r="AG284" s="1" t="s">
        <v>97</v>
      </c>
      <c r="AH284" s="1" t="s">
        <v>797</v>
      </c>
      <c r="AI284" s="1"/>
      <c r="AJ284" s="1" t="s">
        <v>94</v>
      </c>
      <c r="AK284" s="1" t="s">
        <v>76</v>
      </c>
      <c r="AL284" s="1" t="s">
        <v>94</v>
      </c>
      <c r="AM284" s="1" t="s">
        <v>94</v>
      </c>
      <c r="AN284" s="1" t="s">
        <v>76</v>
      </c>
      <c r="AO284" s="1" t="s">
        <v>76</v>
      </c>
      <c r="AP284" s="1" t="s">
        <v>76</v>
      </c>
      <c r="AQ284" s="1" t="s">
        <v>76</v>
      </c>
      <c r="AR284" s="1" t="s">
        <v>76</v>
      </c>
      <c r="AS284" s="1" t="s">
        <v>94</v>
      </c>
      <c r="AT284" s="1"/>
      <c r="AU284" s="1" t="s">
        <v>78</v>
      </c>
      <c r="AV284" s="1" t="s">
        <v>78</v>
      </c>
      <c r="AW284" s="1" t="s">
        <v>78</v>
      </c>
      <c r="AX284" s="1" t="s">
        <v>78</v>
      </c>
      <c r="AY284" s="1" t="s">
        <v>78</v>
      </c>
      <c r="AZ284" s="1" t="s">
        <v>78</v>
      </c>
      <c r="BA284" s="1" t="s">
        <v>78</v>
      </c>
      <c r="BB284" s="1" t="s">
        <v>79</v>
      </c>
      <c r="BC284" s="1" t="s">
        <v>79</v>
      </c>
      <c r="BD284" s="1" t="s">
        <v>81</v>
      </c>
      <c r="BE284" s="1" t="s">
        <v>798</v>
      </c>
      <c r="BF284" s="1" t="s">
        <v>799</v>
      </c>
      <c r="BG284" s="1"/>
      <c r="BH284" s="1" t="s">
        <v>82</v>
      </c>
      <c r="BK284" s="1" t="s">
        <v>84</v>
      </c>
      <c r="BL284" s="1"/>
      <c r="BM284" s="1" t="s">
        <v>84</v>
      </c>
      <c r="BN284" s="1" t="s">
        <v>800</v>
      </c>
      <c r="BO284" s="1"/>
      <c r="BP284" s="1"/>
      <c r="BQ284" s="1">
        <v>4</v>
      </c>
      <c r="BR284" s="1"/>
      <c r="BS284" s="1">
        <v>1</v>
      </c>
      <c r="BT284" s="1"/>
      <c r="BU284" s="1" t="s">
        <v>87</v>
      </c>
      <c r="BV284" s="1" t="s">
        <v>87</v>
      </c>
      <c r="BW284" s="1" t="s">
        <v>87</v>
      </c>
      <c r="BX284" s="1" t="s">
        <v>87</v>
      </c>
      <c r="BY284" s="1" t="s">
        <v>87</v>
      </c>
      <c r="BZ284" s="1" t="s">
        <v>87</v>
      </c>
      <c r="CA284" s="1" t="s">
        <v>87</v>
      </c>
      <c r="CB284" s="1" t="s">
        <v>87</v>
      </c>
      <c r="CC284" s="1" t="s">
        <v>87</v>
      </c>
      <c r="CF284" s="1" t="s">
        <v>78</v>
      </c>
    </row>
    <row r="285" spans="1:84" ht="12.75" x14ac:dyDescent="0.35">
      <c r="A285" s="2">
        <v>43137.665592118057</v>
      </c>
      <c r="B285" s="1" t="s">
        <v>65</v>
      </c>
      <c r="C285" s="1"/>
      <c r="D285" s="1" t="s">
        <v>66</v>
      </c>
      <c r="E285" s="1"/>
      <c r="F285" s="1" t="s">
        <v>67</v>
      </c>
      <c r="G285" s="1"/>
      <c r="H285" s="1" t="s">
        <v>68</v>
      </c>
      <c r="I285" s="1"/>
      <c r="J285" s="1" t="s">
        <v>69</v>
      </c>
      <c r="K285" s="1"/>
      <c r="L285" s="1" t="s">
        <v>70</v>
      </c>
      <c r="M285" s="1"/>
      <c r="N285" s="1"/>
      <c r="O285" s="1" t="s">
        <v>180</v>
      </c>
      <c r="P285" s="1"/>
      <c r="Q285" s="1" t="s">
        <v>74</v>
      </c>
      <c r="R285" s="1" t="s">
        <v>72</v>
      </c>
      <c r="S285" s="1" t="s">
        <v>74</v>
      </c>
      <c r="T285" s="1" t="s">
        <v>74</v>
      </c>
      <c r="U285" s="1" t="s">
        <v>72</v>
      </c>
      <c r="V285" s="1" t="s">
        <v>74</v>
      </c>
      <c r="W285" s="1" t="s">
        <v>73</v>
      </c>
      <c r="X285" s="1" t="s">
        <v>74</v>
      </c>
      <c r="Y285" s="1" t="s">
        <v>74</v>
      </c>
      <c r="Z285" s="1" t="s">
        <v>73</v>
      </c>
      <c r="AA285" s="1" t="s">
        <v>74</v>
      </c>
      <c r="AB285" s="1" t="s">
        <v>74</v>
      </c>
      <c r="AC285" s="1" t="s">
        <v>74</v>
      </c>
      <c r="AD285" s="1" t="s">
        <v>74</v>
      </c>
      <c r="AE285" s="1" t="s">
        <v>74</v>
      </c>
      <c r="AF285" s="1" t="s">
        <v>73</v>
      </c>
      <c r="AG285" s="1" t="s">
        <v>97</v>
      </c>
      <c r="AJ285" s="1" t="s">
        <v>77</v>
      </c>
      <c r="AK285" s="1" t="s">
        <v>76</v>
      </c>
      <c r="AL285" s="1" t="s">
        <v>76</v>
      </c>
      <c r="AM285" s="1" t="s">
        <v>76</v>
      </c>
      <c r="AN285" s="1" t="s">
        <v>94</v>
      </c>
      <c r="AO285" s="1" t="s">
        <v>94</v>
      </c>
      <c r="AP285" s="1" t="s">
        <v>76</v>
      </c>
      <c r="AQ285" s="1" t="s">
        <v>76</v>
      </c>
      <c r="AR285" s="1" t="s">
        <v>94</v>
      </c>
      <c r="AS285" s="1" t="s">
        <v>77</v>
      </c>
      <c r="AT285" s="1"/>
      <c r="AU285" s="1" t="s">
        <v>81</v>
      </c>
      <c r="AV285" s="1" t="s">
        <v>78</v>
      </c>
      <c r="AW285" s="1" t="s">
        <v>80</v>
      </c>
      <c r="AX285" s="1" t="s">
        <v>81</v>
      </c>
      <c r="AY285" s="1" t="s">
        <v>78</v>
      </c>
      <c r="AZ285" s="1" t="s">
        <v>81</v>
      </c>
      <c r="BA285" s="1" t="s">
        <v>81</v>
      </c>
      <c r="BB285" s="1" t="s">
        <v>81</v>
      </c>
      <c r="BC285" s="1" t="s">
        <v>81</v>
      </c>
      <c r="BD285" s="1" t="s">
        <v>78</v>
      </c>
      <c r="BH285" s="1" t="s">
        <v>84</v>
      </c>
      <c r="BI285" s="1" t="s">
        <v>801</v>
      </c>
      <c r="BJ285" s="1"/>
      <c r="BK285" s="1" t="s">
        <v>84</v>
      </c>
      <c r="BL285" s="1"/>
      <c r="BM285" s="1" t="s">
        <v>84</v>
      </c>
      <c r="BN285" s="1" t="s">
        <v>802</v>
      </c>
      <c r="BO285" s="1"/>
      <c r="BP285" s="1"/>
      <c r="BQ285" s="1">
        <v>7</v>
      </c>
      <c r="BR285" s="1"/>
      <c r="BS285" s="1">
        <v>2</v>
      </c>
      <c r="BT285" s="1"/>
      <c r="BU285" s="1" t="s">
        <v>79</v>
      </c>
      <c r="BV285" s="1" t="s">
        <v>79</v>
      </c>
      <c r="BW285" s="1" t="s">
        <v>79</v>
      </c>
      <c r="BX285" s="1" t="s">
        <v>81</v>
      </c>
      <c r="BY285" s="1" t="s">
        <v>87</v>
      </c>
      <c r="BZ285" s="1" t="s">
        <v>87</v>
      </c>
      <c r="CA285" s="1" t="s">
        <v>81</v>
      </c>
      <c r="CB285" s="1" t="s">
        <v>81</v>
      </c>
      <c r="CC285" s="1" t="s">
        <v>87</v>
      </c>
      <c r="CF285" s="1" t="s">
        <v>80</v>
      </c>
    </row>
    <row r="286" spans="1:84" ht="12.75" x14ac:dyDescent="0.35">
      <c r="A286" s="2">
        <v>43137.667592673606</v>
      </c>
      <c r="B286" s="1" t="s">
        <v>65</v>
      </c>
      <c r="C286" s="1"/>
      <c r="D286" s="1" t="s">
        <v>107</v>
      </c>
      <c r="E286" s="1"/>
      <c r="F286" s="1" t="s">
        <v>108</v>
      </c>
      <c r="G286" s="1"/>
      <c r="H286" s="1" t="s">
        <v>68</v>
      </c>
      <c r="I286" s="1"/>
      <c r="J286" s="1" t="s">
        <v>69</v>
      </c>
      <c r="K286" s="1"/>
      <c r="L286" s="1" t="s">
        <v>70</v>
      </c>
      <c r="M286" s="1"/>
      <c r="N286" s="1"/>
      <c r="O286" s="1" t="s">
        <v>124</v>
      </c>
      <c r="P286" s="1"/>
      <c r="Q286" s="1" t="s">
        <v>72</v>
      </c>
      <c r="R286" s="1" t="s">
        <v>74</v>
      </c>
      <c r="S286" s="1" t="s">
        <v>72</v>
      </c>
      <c r="T286" s="1" t="s">
        <v>73</v>
      </c>
      <c r="U286" s="1" t="s">
        <v>72</v>
      </c>
      <c r="V286" s="1" t="s">
        <v>72</v>
      </c>
      <c r="W286" s="1" t="s">
        <v>73</v>
      </c>
      <c r="X286" s="1" t="s">
        <v>73</v>
      </c>
      <c r="Y286" s="1" t="s">
        <v>73</v>
      </c>
      <c r="Z286" s="1" t="s">
        <v>73</v>
      </c>
      <c r="AA286" s="1" t="s">
        <v>73</v>
      </c>
      <c r="AB286" s="1" t="s">
        <v>74</v>
      </c>
      <c r="AC286" s="1" t="s">
        <v>74</v>
      </c>
      <c r="AD286" s="1" t="s">
        <v>73</v>
      </c>
      <c r="AE286" s="1" t="s">
        <v>74</v>
      </c>
      <c r="AF286" s="1" t="s">
        <v>97</v>
      </c>
      <c r="AG286" s="1" t="s">
        <v>97</v>
      </c>
      <c r="AH286" s="1" t="s">
        <v>803</v>
      </c>
      <c r="AI286" s="1"/>
      <c r="AJ286" s="1" t="s">
        <v>111</v>
      </c>
      <c r="AK286" s="1" t="s">
        <v>111</v>
      </c>
      <c r="AL286" s="1" t="s">
        <v>93</v>
      </c>
      <c r="AN286" s="1" t="s">
        <v>93</v>
      </c>
      <c r="AO286" s="1" t="s">
        <v>102</v>
      </c>
      <c r="AR286" s="1" t="s">
        <v>93</v>
      </c>
      <c r="AS286" s="1" t="s">
        <v>107</v>
      </c>
      <c r="AT286" s="1"/>
      <c r="AU286" s="1" t="s">
        <v>81</v>
      </c>
      <c r="AV286" s="1" t="s">
        <v>80</v>
      </c>
      <c r="AW286" s="1" t="s">
        <v>80</v>
      </c>
      <c r="AX286" s="1" t="s">
        <v>80</v>
      </c>
      <c r="AY286" s="1" t="s">
        <v>81</v>
      </c>
      <c r="AZ286" s="1" t="s">
        <v>81</v>
      </c>
      <c r="BA286" s="1" t="s">
        <v>80</v>
      </c>
      <c r="BB286" s="1" t="s">
        <v>80</v>
      </c>
      <c r="BC286" s="1" t="s">
        <v>80</v>
      </c>
      <c r="BD286" s="1" t="s">
        <v>80</v>
      </c>
      <c r="BF286" s="1" t="s">
        <v>804</v>
      </c>
      <c r="BG286" s="1"/>
      <c r="BH286" s="1" t="s">
        <v>84</v>
      </c>
      <c r="BI286" s="1" t="s">
        <v>805</v>
      </c>
      <c r="BJ286" s="1"/>
      <c r="BK286" s="1" t="s">
        <v>84</v>
      </c>
      <c r="BL286" s="1"/>
      <c r="BM286" s="1" t="s">
        <v>82</v>
      </c>
      <c r="BN286" s="1" t="s">
        <v>806</v>
      </c>
      <c r="BO286" s="1"/>
      <c r="BP286" s="1"/>
      <c r="BQ286" s="1">
        <v>3</v>
      </c>
      <c r="BR286" s="1"/>
      <c r="BS286" s="1">
        <v>2</v>
      </c>
      <c r="BT286" s="1"/>
      <c r="BU286" s="1" t="s">
        <v>81</v>
      </c>
      <c r="BV286" s="1" t="s">
        <v>81</v>
      </c>
      <c r="BW286" s="1" t="s">
        <v>81</v>
      </c>
      <c r="BX286" s="1" t="s">
        <v>81</v>
      </c>
      <c r="BY286" s="1" t="s">
        <v>87</v>
      </c>
      <c r="BZ286" s="1" t="s">
        <v>87</v>
      </c>
      <c r="CA286" s="1" t="s">
        <v>87</v>
      </c>
      <c r="CB286" s="1" t="s">
        <v>81</v>
      </c>
      <c r="CC286" s="1" t="s">
        <v>81</v>
      </c>
      <c r="CF286" s="1" t="s">
        <v>80</v>
      </c>
    </row>
    <row r="287" spans="1:84" ht="12.75" x14ac:dyDescent="0.35">
      <c r="A287" s="2">
        <v>43137.667671898147</v>
      </c>
      <c r="B287" s="1" t="s">
        <v>65</v>
      </c>
      <c r="C287" s="1"/>
      <c r="D287" s="1" t="s">
        <v>167</v>
      </c>
      <c r="E287" s="1"/>
      <c r="F287" s="1" t="s">
        <v>67</v>
      </c>
      <c r="G287" s="1"/>
      <c r="H287" s="1" t="s">
        <v>68</v>
      </c>
      <c r="I287" s="1"/>
      <c r="J287" s="1" t="s">
        <v>101</v>
      </c>
      <c r="K287" s="1"/>
      <c r="L287" s="1" t="s">
        <v>70</v>
      </c>
      <c r="M287" s="1"/>
      <c r="N287" s="1"/>
      <c r="O287" s="1" t="s">
        <v>124</v>
      </c>
      <c r="P287" s="1"/>
      <c r="Q287" s="1" t="s">
        <v>72</v>
      </c>
      <c r="R287" s="1" t="s">
        <v>72</v>
      </c>
      <c r="S287" s="1" t="s">
        <v>72</v>
      </c>
      <c r="T287" s="1" t="s">
        <v>74</v>
      </c>
      <c r="U287" s="1" t="s">
        <v>72</v>
      </c>
      <c r="V287" s="1" t="s">
        <v>74</v>
      </c>
      <c r="W287" s="1" t="s">
        <v>72</v>
      </c>
      <c r="X287" s="1" t="s">
        <v>73</v>
      </c>
      <c r="Y287" s="1" t="s">
        <v>73</v>
      </c>
      <c r="Z287" s="1" t="s">
        <v>73</v>
      </c>
      <c r="AA287" s="1" t="s">
        <v>74</v>
      </c>
      <c r="AB287" s="1" t="s">
        <v>74</v>
      </c>
      <c r="AC287" s="1" t="s">
        <v>72</v>
      </c>
      <c r="AD287" s="1" t="s">
        <v>73</v>
      </c>
      <c r="AE287" s="1" t="s">
        <v>72</v>
      </c>
      <c r="AF287" s="1" t="s">
        <v>97</v>
      </c>
      <c r="AL287" s="1" t="s">
        <v>94</v>
      </c>
      <c r="AN287" s="1" t="s">
        <v>94</v>
      </c>
      <c r="AR287" s="1" t="s">
        <v>94</v>
      </c>
      <c r="AS287" s="1" t="s">
        <v>94</v>
      </c>
      <c r="AT287" s="1"/>
      <c r="AU287" s="1" t="s">
        <v>81</v>
      </c>
      <c r="AV287" s="1" t="s">
        <v>80</v>
      </c>
      <c r="AW287" s="1" t="s">
        <v>80</v>
      </c>
      <c r="AX287" s="1" t="s">
        <v>81</v>
      </c>
      <c r="AY287" s="1" t="s">
        <v>81</v>
      </c>
      <c r="AZ287" s="1" t="s">
        <v>81</v>
      </c>
      <c r="BA287" s="1" t="s">
        <v>80</v>
      </c>
      <c r="BB287" s="1" t="s">
        <v>86</v>
      </c>
      <c r="BC287" s="1" t="s">
        <v>81</v>
      </c>
      <c r="BD287" s="1" t="s">
        <v>78</v>
      </c>
      <c r="BH287" s="1" t="s">
        <v>84</v>
      </c>
      <c r="BI287" s="1" t="s">
        <v>807</v>
      </c>
      <c r="BJ287" s="1"/>
      <c r="BK287" s="1" t="s">
        <v>84</v>
      </c>
      <c r="BL287" s="1"/>
      <c r="BM287" s="1" t="s">
        <v>82</v>
      </c>
      <c r="BQ287" s="1">
        <v>3</v>
      </c>
      <c r="BR287" s="1"/>
      <c r="BS287" s="1">
        <v>4</v>
      </c>
      <c r="BT287" s="1"/>
      <c r="BU287" s="1" t="s">
        <v>87</v>
      </c>
      <c r="BV287" s="1" t="s">
        <v>81</v>
      </c>
      <c r="BW287" s="1" t="s">
        <v>81</v>
      </c>
      <c r="BX287" s="1" t="s">
        <v>87</v>
      </c>
      <c r="BY287" s="1" t="s">
        <v>87</v>
      </c>
      <c r="BZ287" s="1" t="s">
        <v>81</v>
      </c>
      <c r="CA287" s="1" t="s">
        <v>81</v>
      </c>
      <c r="CB287" s="1" t="s">
        <v>86</v>
      </c>
      <c r="CC287" s="1" t="s">
        <v>86</v>
      </c>
      <c r="CF287" s="1" t="s">
        <v>80</v>
      </c>
    </row>
    <row r="288" spans="1:84" ht="12.75" x14ac:dyDescent="0.35">
      <c r="A288" s="2">
        <v>43137.668059583331</v>
      </c>
      <c r="B288" s="1" t="s">
        <v>65</v>
      </c>
      <c r="C288" s="1"/>
      <c r="D288" s="1" t="s">
        <v>100</v>
      </c>
      <c r="E288" s="1"/>
      <c r="F288" s="1" t="s">
        <v>67</v>
      </c>
      <c r="G288" s="1"/>
      <c r="H288" s="1" t="s">
        <v>68</v>
      </c>
      <c r="I288" s="1"/>
      <c r="J288" s="1" t="s">
        <v>69</v>
      </c>
      <c r="K288" s="1"/>
      <c r="L288" s="1" t="s">
        <v>77</v>
      </c>
      <c r="M288" s="1"/>
      <c r="N288" s="1"/>
      <c r="O288" s="1" t="s">
        <v>91</v>
      </c>
      <c r="P288" s="1"/>
      <c r="Q288" s="1" t="s">
        <v>74</v>
      </c>
      <c r="R288" s="1" t="s">
        <v>72</v>
      </c>
      <c r="S288" s="1" t="s">
        <v>74</v>
      </c>
      <c r="T288" s="1" t="s">
        <v>74</v>
      </c>
      <c r="U288" s="1" t="s">
        <v>74</v>
      </c>
      <c r="V288" s="1" t="s">
        <v>74</v>
      </c>
      <c r="W288" s="1" t="s">
        <v>72</v>
      </c>
      <c r="X288" s="1" t="s">
        <v>73</v>
      </c>
      <c r="Y288" s="1" t="s">
        <v>73</v>
      </c>
      <c r="Z288" s="1" t="s">
        <v>72</v>
      </c>
      <c r="AA288" s="1" t="s">
        <v>72</v>
      </c>
      <c r="AB288" s="1" t="s">
        <v>74</v>
      </c>
      <c r="AC288" s="1" t="s">
        <v>72</v>
      </c>
      <c r="AD288" s="1" t="s">
        <v>72</v>
      </c>
      <c r="AE288" s="1" t="s">
        <v>74</v>
      </c>
      <c r="AF288" s="1" t="s">
        <v>74</v>
      </c>
      <c r="AJ288" s="1" t="s">
        <v>94</v>
      </c>
      <c r="AK288" s="1" t="s">
        <v>76</v>
      </c>
      <c r="AL288" s="1" t="s">
        <v>76</v>
      </c>
      <c r="AM288" s="1" t="s">
        <v>94</v>
      </c>
      <c r="AN288" s="1" t="s">
        <v>94</v>
      </c>
      <c r="AO288" s="1" t="s">
        <v>76</v>
      </c>
      <c r="AP288" s="1" t="s">
        <v>93</v>
      </c>
      <c r="AQ288" s="1" t="s">
        <v>76</v>
      </c>
      <c r="AR288" s="1" t="s">
        <v>76</v>
      </c>
      <c r="AS288" s="1" t="s">
        <v>76</v>
      </c>
      <c r="AT288" s="1"/>
      <c r="AU288" s="1" t="s">
        <v>78</v>
      </c>
      <c r="AV288" s="1" t="s">
        <v>80</v>
      </c>
      <c r="AW288" s="1" t="s">
        <v>80</v>
      </c>
      <c r="AX288" s="1" t="s">
        <v>78</v>
      </c>
      <c r="AY288" s="1" t="s">
        <v>78</v>
      </c>
      <c r="AZ288" s="1" t="s">
        <v>81</v>
      </c>
      <c r="BA288" s="1" t="s">
        <v>78</v>
      </c>
      <c r="BB288" s="1" t="s">
        <v>81</v>
      </c>
      <c r="BC288" s="1" t="s">
        <v>78</v>
      </c>
      <c r="BD288" s="1" t="s">
        <v>81</v>
      </c>
      <c r="BE288" s="1" t="s">
        <v>808</v>
      </c>
      <c r="BF288" s="1" t="s">
        <v>809</v>
      </c>
      <c r="BG288" s="1"/>
      <c r="BH288" s="1" t="s">
        <v>84</v>
      </c>
      <c r="BI288" s="1" t="s">
        <v>810</v>
      </c>
      <c r="BJ288" s="1"/>
      <c r="BK288" s="1" t="s">
        <v>84</v>
      </c>
      <c r="BL288" s="1"/>
      <c r="BM288" s="1" t="s">
        <v>97</v>
      </c>
      <c r="BN288" s="1" t="s">
        <v>811</v>
      </c>
      <c r="BO288" s="1"/>
      <c r="BP288" s="1"/>
      <c r="BQ288" s="1">
        <v>4</v>
      </c>
      <c r="BR288" s="1"/>
      <c r="BS288" s="1">
        <v>3</v>
      </c>
      <c r="BT288" s="1"/>
      <c r="BU288" s="1" t="s">
        <v>81</v>
      </c>
      <c r="BV288" s="1" t="s">
        <v>81</v>
      </c>
      <c r="BW288" s="1" t="s">
        <v>80</v>
      </c>
      <c r="BX288" s="1" t="s">
        <v>80</v>
      </c>
      <c r="BY288" s="1" t="s">
        <v>87</v>
      </c>
      <c r="BZ288" s="1" t="s">
        <v>87</v>
      </c>
      <c r="CA288" s="1" t="s">
        <v>87</v>
      </c>
      <c r="CB288" s="1" t="s">
        <v>87</v>
      </c>
      <c r="CC288" s="1" t="s">
        <v>81</v>
      </c>
      <c r="CD288" s="1" t="s">
        <v>812</v>
      </c>
      <c r="CE288" s="1"/>
      <c r="CF288" s="1" t="s">
        <v>79</v>
      </c>
    </row>
    <row r="289" spans="1:84" ht="12.75" x14ac:dyDescent="0.35">
      <c r="A289" s="2">
        <v>43137.6705190625</v>
      </c>
      <c r="B289" s="1" t="s">
        <v>65</v>
      </c>
      <c r="C289" s="1"/>
      <c r="D289" s="1" t="s">
        <v>66</v>
      </c>
      <c r="E289" s="1"/>
      <c r="F289" s="1" t="s">
        <v>67</v>
      </c>
      <c r="G289" s="1"/>
      <c r="H289" s="1" t="s">
        <v>68</v>
      </c>
      <c r="I289" s="1"/>
      <c r="J289" s="1" t="s">
        <v>101</v>
      </c>
      <c r="K289" s="1"/>
      <c r="L289" s="1" t="s">
        <v>77</v>
      </c>
      <c r="M289" s="1"/>
      <c r="N289" s="1"/>
      <c r="O289" s="1" t="s">
        <v>71</v>
      </c>
      <c r="P289" s="1"/>
      <c r="Q289" s="1" t="s">
        <v>74</v>
      </c>
      <c r="R289" s="1" t="s">
        <v>74</v>
      </c>
      <c r="S289" s="1" t="s">
        <v>72</v>
      </c>
      <c r="T289" s="1" t="s">
        <v>72</v>
      </c>
      <c r="U289" s="1" t="s">
        <v>73</v>
      </c>
      <c r="V289" s="1" t="s">
        <v>72</v>
      </c>
      <c r="W289" s="1" t="s">
        <v>97</v>
      </c>
      <c r="X289" s="1" t="s">
        <v>97</v>
      </c>
      <c r="Y289" s="1" t="s">
        <v>73</v>
      </c>
      <c r="Z289" s="1" t="s">
        <v>73</v>
      </c>
      <c r="AA289" s="1" t="s">
        <v>72</v>
      </c>
      <c r="AB289" s="1" t="s">
        <v>74</v>
      </c>
      <c r="AC289" s="1" t="s">
        <v>72</v>
      </c>
      <c r="AD289" s="1" t="s">
        <v>73</v>
      </c>
      <c r="AE289" s="1" t="s">
        <v>74</v>
      </c>
      <c r="AF289" s="1" t="s">
        <v>72</v>
      </c>
      <c r="AG289" s="1" t="s">
        <v>73</v>
      </c>
      <c r="AJ289" s="1" t="s">
        <v>94</v>
      </c>
      <c r="AK289" s="1" t="s">
        <v>76</v>
      </c>
      <c r="AL289" s="1" t="s">
        <v>76</v>
      </c>
      <c r="AM289" s="1" t="s">
        <v>94</v>
      </c>
      <c r="AN289" s="1" t="s">
        <v>94</v>
      </c>
      <c r="AO289" s="1" t="s">
        <v>76</v>
      </c>
      <c r="AP289" s="1" t="s">
        <v>76</v>
      </c>
      <c r="AQ289" s="1" t="s">
        <v>76</v>
      </c>
      <c r="AR289" s="1" t="s">
        <v>76</v>
      </c>
      <c r="AS289" s="1" t="s">
        <v>94</v>
      </c>
      <c r="AT289" s="1"/>
      <c r="AU289" s="1" t="s">
        <v>78</v>
      </c>
      <c r="AV289" s="1" t="s">
        <v>80</v>
      </c>
      <c r="AW289" s="1" t="s">
        <v>80</v>
      </c>
      <c r="AX289" s="1" t="s">
        <v>78</v>
      </c>
      <c r="AY289" s="1" t="s">
        <v>78</v>
      </c>
      <c r="AZ289" s="1" t="s">
        <v>81</v>
      </c>
      <c r="BA289" s="1" t="s">
        <v>80</v>
      </c>
      <c r="BB289" s="1" t="s">
        <v>81</v>
      </c>
      <c r="BC289" s="1" t="s">
        <v>80</v>
      </c>
      <c r="BD289" s="1" t="s">
        <v>78</v>
      </c>
      <c r="BE289" s="1" t="s">
        <v>813</v>
      </c>
      <c r="BF289" s="1" t="s">
        <v>814</v>
      </c>
      <c r="BG289" s="1"/>
      <c r="BH289" s="1" t="s">
        <v>82</v>
      </c>
      <c r="BI289" s="1" t="s">
        <v>815</v>
      </c>
      <c r="BJ289" s="1"/>
      <c r="BK289" s="1" t="s">
        <v>84</v>
      </c>
      <c r="BL289" s="1"/>
      <c r="BM289" s="1" t="s">
        <v>82</v>
      </c>
      <c r="BN289" s="1" t="s">
        <v>816</v>
      </c>
      <c r="BO289" s="1"/>
      <c r="BP289" s="1"/>
      <c r="BQ289" s="1">
        <v>1</v>
      </c>
      <c r="BR289" s="1"/>
      <c r="BS289" s="1">
        <v>1</v>
      </c>
      <c r="BT289" s="1"/>
      <c r="BU289" s="1" t="s">
        <v>81</v>
      </c>
      <c r="BV289" s="1" t="s">
        <v>81</v>
      </c>
      <c r="BW289" s="1" t="s">
        <v>81</v>
      </c>
      <c r="BX289" s="1" t="s">
        <v>81</v>
      </c>
      <c r="BY289" s="1" t="s">
        <v>87</v>
      </c>
      <c r="BZ289" s="1" t="s">
        <v>87</v>
      </c>
      <c r="CA289" s="1" t="s">
        <v>81</v>
      </c>
      <c r="CB289" s="1" t="s">
        <v>87</v>
      </c>
      <c r="CC289" s="1" t="s">
        <v>87</v>
      </c>
      <c r="CF289" s="1" t="s">
        <v>86</v>
      </c>
    </row>
    <row r="290" spans="1:84" ht="12.75" x14ac:dyDescent="0.35">
      <c r="A290" s="2">
        <v>43137.682426643514</v>
      </c>
      <c r="B290" s="1" t="s">
        <v>65</v>
      </c>
      <c r="C290" s="1"/>
      <c r="D290" s="1" t="s">
        <v>66</v>
      </c>
      <c r="E290" s="1"/>
      <c r="F290" s="1" t="s">
        <v>67</v>
      </c>
      <c r="G290" s="1"/>
      <c r="H290" s="1" t="s">
        <v>68</v>
      </c>
      <c r="I290" s="1"/>
      <c r="J290" s="1" t="s">
        <v>69</v>
      </c>
      <c r="K290" s="1"/>
      <c r="L290" s="1" t="s">
        <v>70</v>
      </c>
      <c r="M290" s="1"/>
      <c r="N290" s="1"/>
      <c r="O290" s="1" t="s">
        <v>71</v>
      </c>
      <c r="P290" s="1"/>
      <c r="Q290" s="1" t="s">
        <v>72</v>
      </c>
      <c r="R290" s="1" t="s">
        <v>72</v>
      </c>
      <c r="S290" s="1" t="s">
        <v>74</v>
      </c>
      <c r="T290" s="1" t="s">
        <v>72</v>
      </c>
      <c r="U290" s="1" t="s">
        <v>97</v>
      </c>
      <c r="V290" s="1" t="s">
        <v>72</v>
      </c>
      <c r="W290" s="1" t="s">
        <v>72</v>
      </c>
      <c r="X290" s="1" t="s">
        <v>73</v>
      </c>
      <c r="Y290" s="1" t="s">
        <v>72</v>
      </c>
      <c r="Z290" s="1" t="s">
        <v>73</v>
      </c>
      <c r="AA290" s="1" t="s">
        <v>72</v>
      </c>
      <c r="AB290" s="1" t="s">
        <v>72</v>
      </c>
      <c r="AC290" s="1" t="s">
        <v>73</v>
      </c>
      <c r="AD290" s="1" t="s">
        <v>72</v>
      </c>
      <c r="AE290" s="1" t="s">
        <v>72</v>
      </c>
      <c r="AF290" s="1" t="s">
        <v>72</v>
      </c>
      <c r="AJ290" s="1" t="s">
        <v>142</v>
      </c>
      <c r="AK290" s="1" t="s">
        <v>142</v>
      </c>
      <c r="AL290" s="1" t="s">
        <v>76</v>
      </c>
      <c r="AM290" s="1" t="s">
        <v>76</v>
      </c>
      <c r="AN290" s="1" t="s">
        <v>94</v>
      </c>
      <c r="AO290" s="1" t="s">
        <v>93</v>
      </c>
      <c r="AP290" s="1" t="s">
        <v>93</v>
      </c>
      <c r="AQ290" s="1" t="s">
        <v>76</v>
      </c>
      <c r="AR290" s="1" t="s">
        <v>76</v>
      </c>
      <c r="AS290" s="1" t="s">
        <v>94</v>
      </c>
      <c r="AT290" s="1"/>
      <c r="AU290" s="1" t="s">
        <v>78</v>
      </c>
      <c r="AV290" s="1" t="s">
        <v>86</v>
      </c>
      <c r="AW290" s="1" t="s">
        <v>81</v>
      </c>
      <c r="AX290" s="1" t="s">
        <v>81</v>
      </c>
      <c r="AY290" s="1" t="s">
        <v>81</v>
      </c>
      <c r="AZ290" s="1" t="s">
        <v>81</v>
      </c>
      <c r="BA290" s="1" t="s">
        <v>81</v>
      </c>
      <c r="BB290" s="1" t="s">
        <v>97</v>
      </c>
      <c r="BC290" s="1" t="s">
        <v>81</v>
      </c>
      <c r="BD290" s="1" t="s">
        <v>78</v>
      </c>
      <c r="BE290" s="1" t="s">
        <v>817</v>
      </c>
      <c r="BF290" s="1" t="s">
        <v>818</v>
      </c>
      <c r="BG290" s="1"/>
      <c r="BH290" s="1" t="s">
        <v>97</v>
      </c>
      <c r="BI290" s="1" t="s">
        <v>819</v>
      </c>
      <c r="BJ290" s="1"/>
      <c r="BK290" s="1" t="s">
        <v>84</v>
      </c>
      <c r="BL290" s="1"/>
      <c r="BM290" s="1" t="s">
        <v>97</v>
      </c>
      <c r="BN290" s="1" t="s">
        <v>820</v>
      </c>
      <c r="BO290" s="1"/>
      <c r="BP290" s="1"/>
      <c r="BQ290" s="1">
        <v>2</v>
      </c>
      <c r="BR290" s="1"/>
      <c r="BS290" s="1">
        <v>1</v>
      </c>
      <c r="BT290" s="1"/>
      <c r="BU290" s="1" t="s">
        <v>87</v>
      </c>
      <c r="BV290" s="1" t="s">
        <v>81</v>
      </c>
      <c r="BW290" s="1" t="s">
        <v>81</v>
      </c>
      <c r="BX290" s="1" t="s">
        <v>81</v>
      </c>
      <c r="BY290" s="1" t="s">
        <v>87</v>
      </c>
      <c r="BZ290" s="1" t="s">
        <v>87</v>
      </c>
      <c r="CA290" s="1" t="s">
        <v>87</v>
      </c>
      <c r="CB290" s="1" t="s">
        <v>80</v>
      </c>
      <c r="CC290" s="1" t="s">
        <v>86</v>
      </c>
      <c r="CF290" s="1" t="s">
        <v>80</v>
      </c>
    </row>
    <row r="291" spans="1:84" ht="12.75" x14ac:dyDescent="0.35">
      <c r="A291" s="2">
        <v>43137.684702881947</v>
      </c>
      <c r="B291" s="1" t="s">
        <v>65</v>
      </c>
      <c r="C291" s="1"/>
      <c r="D291" s="1" t="s">
        <v>100</v>
      </c>
      <c r="E291" s="1"/>
      <c r="F291" s="1" t="s">
        <v>67</v>
      </c>
      <c r="G291" s="1"/>
      <c r="H291" s="1" t="s">
        <v>68</v>
      </c>
      <c r="I291" s="1"/>
      <c r="J291" s="1" t="s">
        <v>69</v>
      </c>
      <c r="K291" s="1"/>
      <c r="L291" s="1" t="s">
        <v>77</v>
      </c>
      <c r="M291" s="1"/>
      <c r="N291" s="1"/>
      <c r="O291" s="1" t="s">
        <v>124</v>
      </c>
      <c r="P291" s="1"/>
      <c r="Q291" s="1" t="s">
        <v>74</v>
      </c>
      <c r="R291" s="1" t="s">
        <v>73</v>
      </c>
      <c r="S291" s="1" t="s">
        <v>97</v>
      </c>
      <c r="T291" s="1" t="s">
        <v>97</v>
      </c>
      <c r="U291" s="1" t="s">
        <v>97</v>
      </c>
      <c r="V291" s="1" t="s">
        <v>72</v>
      </c>
      <c r="W291" s="1" t="s">
        <v>73</v>
      </c>
      <c r="X291" s="1" t="s">
        <v>73</v>
      </c>
      <c r="Y291" s="1" t="s">
        <v>73</v>
      </c>
      <c r="Z291" s="1" t="s">
        <v>73</v>
      </c>
      <c r="AA291" s="1" t="s">
        <v>72</v>
      </c>
      <c r="AB291" s="1" t="s">
        <v>74</v>
      </c>
      <c r="AC291" s="1" t="s">
        <v>74</v>
      </c>
      <c r="AD291" s="1" t="s">
        <v>72</v>
      </c>
      <c r="AE291" s="1" t="s">
        <v>73</v>
      </c>
      <c r="AF291" s="1" t="s">
        <v>72</v>
      </c>
      <c r="AJ291" s="1" t="s">
        <v>142</v>
      </c>
      <c r="AK291" s="1" t="s">
        <v>94</v>
      </c>
      <c r="AL291" s="1" t="s">
        <v>76</v>
      </c>
      <c r="AM291" s="1" t="s">
        <v>142</v>
      </c>
      <c r="AN291" s="1" t="s">
        <v>76</v>
      </c>
      <c r="AO291" s="1" t="s">
        <v>76</v>
      </c>
      <c r="AP291" s="1" t="s">
        <v>93</v>
      </c>
      <c r="AQ291" s="1" t="s">
        <v>76</v>
      </c>
      <c r="AR291" s="1" t="s">
        <v>76</v>
      </c>
      <c r="AS291" s="1" t="s">
        <v>76</v>
      </c>
      <c r="AT291" s="1"/>
      <c r="AU291" s="1" t="s">
        <v>78</v>
      </c>
      <c r="AV291" s="1" t="s">
        <v>81</v>
      </c>
      <c r="AW291" s="1" t="s">
        <v>81</v>
      </c>
      <c r="AX291" s="1" t="s">
        <v>81</v>
      </c>
      <c r="AY291" s="1" t="s">
        <v>81</v>
      </c>
      <c r="AZ291" s="1" t="s">
        <v>78</v>
      </c>
      <c r="BA291" s="1" t="s">
        <v>78</v>
      </c>
      <c r="BB291" s="1" t="s">
        <v>81</v>
      </c>
      <c r="BC291" s="1" t="s">
        <v>78</v>
      </c>
      <c r="BD291" s="1" t="s">
        <v>80</v>
      </c>
      <c r="BH291" s="1" t="s">
        <v>97</v>
      </c>
      <c r="BI291" s="1" t="s">
        <v>821</v>
      </c>
      <c r="BJ291" s="1"/>
      <c r="BK291" s="1" t="s">
        <v>97</v>
      </c>
      <c r="BL291" s="1"/>
      <c r="BM291" s="1" t="s">
        <v>97</v>
      </c>
      <c r="BQ291" s="1">
        <v>1</v>
      </c>
      <c r="BR291" s="1"/>
      <c r="BS291" s="1">
        <v>3</v>
      </c>
      <c r="BT291" s="1"/>
      <c r="BU291" s="1" t="s">
        <v>87</v>
      </c>
      <c r="BV291" s="1" t="s">
        <v>81</v>
      </c>
      <c r="BW291" s="1" t="s">
        <v>81</v>
      </c>
      <c r="BX291" s="1" t="s">
        <v>97</v>
      </c>
      <c r="BY291" s="1" t="s">
        <v>87</v>
      </c>
      <c r="BZ291" s="1" t="s">
        <v>87</v>
      </c>
      <c r="CA291" s="1" t="s">
        <v>80</v>
      </c>
      <c r="CB291" s="1" t="s">
        <v>81</v>
      </c>
      <c r="CC291" s="1" t="s">
        <v>81</v>
      </c>
      <c r="CF291" s="1" t="s">
        <v>86</v>
      </c>
    </row>
    <row r="292" spans="1:84" ht="12.75" x14ac:dyDescent="0.35">
      <c r="A292" s="2">
        <v>43137.710451076389</v>
      </c>
      <c r="B292" s="1" t="s">
        <v>65</v>
      </c>
      <c r="C292" s="1"/>
      <c r="D292" s="1" t="s">
        <v>107</v>
      </c>
      <c r="E292" s="1"/>
      <c r="F292" s="1" t="s">
        <v>89</v>
      </c>
      <c r="G292" s="1"/>
      <c r="H292" s="1" t="s">
        <v>68</v>
      </c>
      <c r="I292" s="1"/>
      <c r="J292" s="1" t="s">
        <v>101</v>
      </c>
      <c r="K292" s="1"/>
      <c r="L292" s="1" t="s">
        <v>240</v>
      </c>
      <c r="M292" s="1"/>
      <c r="N292" s="1"/>
      <c r="O292" s="1" t="s">
        <v>124</v>
      </c>
      <c r="P292" s="1"/>
      <c r="Q292" s="1" t="s">
        <v>72</v>
      </c>
      <c r="R292" s="1" t="s">
        <v>73</v>
      </c>
      <c r="S292" s="1" t="s">
        <v>72</v>
      </c>
      <c r="T292" s="1" t="s">
        <v>73</v>
      </c>
      <c r="U292" s="1" t="s">
        <v>72</v>
      </c>
      <c r="V292" s="1" t="s">
        <v>72</v>
      </c>
      <c r="W292" s="1" t="s">
        <v>73</v>
      </c>
      <c r="X292" s="1" t="s">
        <v>73</v>
      </c>
      <c r="Y292" s="1" t="s">
        <v>73</v>
      </c>
      <c r="Z292" s="1" t="s">
        <v>72</v>
      </c>
      <c r="AA292" s="1" t="s">
        <v>73</v>
      </c>
      <c r="AB292" s="1" t="s">
        <v>72</v>
      </c>
      <c r="AC292" s="1" t="s">
        <v>74</v>
      </c>
      <c r="AD292" s="1" t="s">
        <v>72</v>
      </c>
      <c r="AE292" s="1" t="s">
        <v>74</v>
      </c>
      <c r="AF292" s="1" t="s">
        <v>72</v>
      </c>
      <c r="AJ292" s="1" t="s">
        <v>93</v>
      </c>
      <c r="AK292" s="1" t="s">
        <v>107</v>
      </c>
      <c r="AL292" s="1" t="s">
        <v>76</v>
      </c>
      <c r="AM292" s="1" t="s">
        <v>107</v>
      </c>
      <c r="AN292" s="1" t="s">
        <v>125</v>
      </c>
      <c r="AO292" s="1" t="s">
        <v>76</v>
      </c>
      <c r="AP292" s="1" t="s">
        <v>107</v>
      </c>
      <c r="AQ292" s="1" t="s">
        <v>107</v>
      </c>
      <c r="AR292" s="1" t="s">
        <v>76</v>
      </c>
      <c r="AS292" s="1" t="s">
        <v>107</v>
      </c>
      <c r="AT292" s="1"/>
      <c r="AU292" s="1" t="s">
        <v>78</v>
      </c>
      <c r="AV292" s="1" t="s">
        <v>81</v>
      </c>
      <c r="AW292" s="1" t="s">
        <v>80</v>
      </c>
      <c r="AX292" s="1" t="s">
        <v>81</v>
      </c>
      <c r="AY292" s="1" t="s">
        <v>81</v>
      </c>
      <c r="AZ292" s="1" t="s">
        <v>81</v>
      </c>
      <c r="BA292" s="1" t="s">
        <v>81</v>
      </c>
      <c r="BB292" s="1" t="s">
        <v>80</v>
      </c>
      <c r="BC292" s="1" t="s">
        <v>81</v>
      </c>
      <c r="BD292" s="1" t="s">
        <v>78</v>
      </c>
      <c r="BH292" s="1" t="s">
        <v>84</v>
      </c>
      <c r="BK292" s="1" t="s">
        <v>84</v>
      </c>
      <c r="BL292" s="1"/>
      <c r="BM292" s="1" t="s">
        <v>82</v>
      </c>
      <c r="BU292" s="1" t="s">
        <v>81</v>
      </c>
      <c r="BV292" s="1" t="s">
        <v>81</v>
      </c>
      <c r="BW292" s="1" t="s">
        <v>81</v>
      </c>
      <c r="BX292" s="1" t="s">
        <v>81</v>
      </c>
      <c r="BY292" s="1" t="s">
        <v>81</v>
      </c>
      <c r="BZ292" s="1" t="s">
        <v>81</v>
      </c>
      <c r="CA292" s="1" t="s">
        <v>81</v>
      </c>
      <c r="CB292" s="1" t="s">
        <v>81</v>
      </c>
      <c r="CC292" s="1" t="s">
        <v>81</v>
      </c>
      <c r="CF292" s="1" t="s">
        <v>80</v>
      </c>
    </row>
    <row r="293" spans="1:84" ht="12.75" x14ac:dyDescent="0.35">
      <c r="A293" s="2">
        <v>43137.725113796296</v>
      </c>
      <c r="B293" s="1" t="s">
        <v>65</v>
      </c>
      <c r="C293" s="1"/>
      <c r="D293" s="1" t="s">
        <v>66</v>
      </c>
      <c r="E293" s="1"/>
      <c r="F293" s="1" t="s">
        <v>67</v>
      </c>
      <c r="G293" s="1"/>
      <c r="H293" s="1" t="s">
        <v>68</v>
      </c>
      <c r="I293" s="1"/>
      <c r="J293" s="1" t="s">
        <v>101</v>
      </c>
      <c r="K293" s="1"/>
      <c r="L293" s="1" t="s">
        <v>70</v>
      </c>
      <c r="M293" s="1"/>
      <c r="N293" s="1"/>
      <c r="O293" s="1" t="s">
        <v>180</v>
      </c>
      <c r="P293" s="1"/>
      <c r="Q293" s="1" t="s">
        <v>74</v>
      </c>
      <c r="R293" s="1" t="s">
        <v>72</v>
      </c>
      <c r="S293" s="1" t="s">
        <v>74</v>
      </c>
      <c r="T293" s="1" t="s">
        <v>72</v>
      </c>
      <c r="U293" s="1" t="s">
        <v>74</v>
      </c>
      <c r="V293" s="1" t="s">
        <v>74</v>
      </c>
      <c r="W293" s="1" t="s">
        <v>73</v>
      </c>
      <c r="X293" s="1" t="s">
        <v>73</v>
      </c>
      <c r="Y293" s="1" t="s">
        <v>73</v>
      </c>
      <c r="Z293" s="1" t="s">
        <v>72</v>
      </c>
      <c r="AA293" s="1" t="s">
        <v>72</v>
      </c>
      <c r="AB293" s="1" t="s">
        <v>74</v>
      </c>
      <c r="AC293" s="1" t="s">
        <v>74</v>
      </c>
      <c r="AD293" s="1" t="s">
        <v>73</v>
      </c>
      <c r="AE293" s="1" t="s">
        <v>74</v>
      </c>
      <c r="AF293" s="1" t="s">
        <v>74</v>
      </c>
      <c r="AJ293" s="1" t="s">
        <v>75</v>
      </c>
      <c r="AK293" s="1" t="s">
        <v>142</v>
      </c>
      <c r="AL293" s="1" t="s">
        <v>93</v>
      </c>
      <c r="AM293" s="1" t="s">
        <v>77</v>
      </c>
      <c r="AN293" s="1" t="s">
        <v>198</v>
      </c>
      <c r="AO293" s="1" t="s">
        <v>75</v>
      </c>
      <c r="AP293" s="1" t="s">
        <v>76</v>
      </c>
      <c r="AQ293" s="1" t="s">
        <v>76</v>
      </c>
      <c r="AR293" s="1" t="s">
        <v>93</v>
      </c>
      <c r="AS293" s="1" t="s">
        <v>77</v>
      </c>
      <c r="AT293" s="1"/>
      <c r="AU293" s="1" t="s">
        <v>78</v>
      </c>
      <c r="AV293" s="1" t="s">
        <v>80</v>
      </c>
      <c r="AW293" s="1" t="s">
        <v>78</v>
      </c>
      <c r="AX293" s="1" t="s">
        <v>78</v>
      </c>
      <c r="AY293" s="1" t="s">
        <v>78</v>
      </c>
      <c r="AZ293" s="1" t="s">
        <v>78</v>
      </c>
      <c r="BA293" s="1" t="s">
        <v>97</v>
      </c>
      <c r="BB293" s="1" t="s">
        <v>78</v>
      </c>
      <c r="BC293" s="1" t="s">
        <v>78</v>
      </c>
      <c r="BD293" s="1" t="s">
        <v>78</v>
      </c>
      <c r="BE293" s="1" t="s">
        <v>822</v>
      </c>
      <c r="BF293" s="1" t="s">
        <v>823</v>
      </c>
      <c r="BG293" s="1"/>
      <c r="BH293" s="1" t="s">
        <v>84</v>
      </c>
      <c r="BI293" s="1" t="s">
        <v>824</v>
      </c>
      <c r="BJ293" s="1"/>
      <c r="BK293" s="1" t="s">
        <v>84</v>
      </c>
      <c r="BL293" s="1"/>
      <c r="BM293" s="1" t="s">
        <v>97</v>
      </c>
      <c r="BN293" s="1" t="s">
        <v>825</v>
      </c>
      <c r="BO293" s="1"/>
      <c r="BP293" s="1"/>
      <c r="BQ293" s="1">
        <v>2</v>
      </c>
      <c r="BR293" s="1"/>
      <c r="BS293" s="1">
        <v>4</v>
      </c>
      <c r="BT293" s="1"/>
      <c r="BU293" s="1" t="s">
        <v>87</v>
      </c>
      <c r="BV293" s="1" t="s">
        <v>87</v>
      </c>
      <c r="BW293" s="1" t="s">
        <v>87</v>
      </c>
      <c r="BX293" s="1" t="s">
        <v>81</v>
      </c>
      <c r="BY293" s="1" t="s">
        <v>87</v>
      </c>
      <c r="BZ293" s="1" t="s">
        <v>87</v>
      </c>
      <c r="CA293" s="1" t="s">
        <v>87</v>
      </c>
      <c r="CB293" s="1" t="s">
        <v>86</v>
      </c>
      <c r="CC293" s="1" t="s">
        <v>80</v>
      </c>
      <c r="CD293" s="1" t="s">
        <v>826</v>
      </c>
      <c r="CE293" s="1"/>
      <c r="CF293" s="1" t="s">
        <v>80</v>
      </c>
    </row>
    <row r="294" spans="1:84" ht="12.75" x14ac:dyDescent="0.35">
      <c r="A294" s="2">
        <v>43137.726022199073</v>
      </c>
      <c r="B294" s="1" t="s">
        <v>65</v>
      </c>
      <c r="C294" s="1"/>
      <c r="D294" s="1" t="s">
        <v>66</v>
      </c>
      <c r="E294" s="1"/>
      <c r="F294" s="1" t="s">
        <v>67</v>
      </c>
      <c r="G294" s="1"/>
      <c r="H294" s="1" t="s">
        <v>68</v>
      </c>
      <c r="I294" s="1"/>
      <c r="J294" s="1" t="s">
        <v>101</v>
      </c>
      <c r="K294" s="1"/>
      <c r="L294" s="1" t="s">
        <v>77</v>
      </c>
      <c r="M294" s="1"/>
      <c r="N294" s="1"/>
      <c r="O294" s="1" t="s">
        <v>124</v>
      </c>
      <c r="P294" s="1"/>
      <c r="Q294" s="1" t="s">
        <v>74</v>
      </c>
      <c r="R294" s="1" t="s">
        <v>72</v>
      </c>
      <c r="S294" s="1" t="s">
        <v>74</v>
      </c>
      <c r="T294" s="1" t="s">
        <v>72</v>
      </c>
      <c r="U294" s="1" t="s">
        <v>74</v>
      </c>
      <c r="V294" s="1" t="s">
        <v>74</v>
      </c>
      <c r="W294" s="1" t="s">
        <v>72</v>
      </c>
      <c r="X294" s="1" t="s">
        <v>72</v>
      </c>
      <c r="Y294" s="1" t="s">
        <v>74</v>
      </c>
      <c r="Z294" s="1" t="s">
        <v>73</v>
      </c>
      <c r="AA294" s="1" t="s">
        <v>73</v>
      </c>
      <c r="AB294" s="1" t="s">
        <v>73</v>
      </c>
      <c r="AC294" s="1" t="s">
        <v>73</v>
      </c>
      <c r="AD294" s="1" t="s">
        <v>73</v>
      </c>
      <c r="AE294" s="1" t="s">
        <v>73</v>
      </c>
      <c r="AF294" s="1" t="s">
        <v>72</v>
      </c>
      <c r="AJ294" s="1" t="s">
        <v>94</v>
      </c>
      <c r="AK294" s="1" t="s">
        <v>94</v>
      </c>
      <c r="AL294" s="1" t="s">
        <v>94</v>
      </c>
      <c r="AM294" s="1" t="s">
        <v>94</v>
      </c>
      <c r="AN294" s="1" t="s">
        <v>107</v>
      </c>
      <c r="AO294" s="1" t="s">
        <v>76</v>
      </c>
      <c r="AP294" s="1" t="s">
        <v>76</v>
      </c>
      <c r="AQ294" s="1" t="s">
        <v>76</v>
      </c>
      <c r="AR294" s="1" t="s">
        <v>76</v>
      </c>
      <c r="AS294" s="1" t="s">
        <v>76</v>
      </c>
      <c r="AT294" s="1"/>
      <c r="AU294" s="1" t="s">
        <v>81</v>
      </c>
      <c r="AV294" s="1" t="s">
        <v>81</v>
      </c>
      <c r="AW294" s="1" t="s">
        <v>81</v>
      </c>
      <c r="AX294" s="1" t="s">
        <v>81</v>
      </c>
      <c r="AY294" s="1" t="s">
        <v>81</v>
      </c>
      <c r="AZ294" s="1" t="s">
        <v>81</v>
      </c>
      <c r="BA294" s="1" t="s">
        <v>81</v>
      </c>
      <c r="BB294" s="1" t="s">
        <v>81</v>
      </c>
      <c r="BC294" s="1" t="s">
        <v>81</v>
      </c>
      <c r="BD294" s="1" t="s">
        <v>81</v>
      </c>
      <c r="BH294" s="1" t="s">
        <v>84</v>
      </c>
      <c r="BI294" s="1" t="s">
        <v>827</v>
      </c>
      <c r="BJ294" s="1"/>
      <c r="BK294" s="1" t="s">
        <v>84</v>
      </c>
      <c r="BL294" s="1"/>
      <c r="BM294" s="1" t="s">
        <v>82</v>
      </c>
      <c r="BQ294" s="1">
        <v>4</v>
      </c>
      <c r="BR294" s="1"/>
      <c r="BS294" s="1">
        <v>3</v>
      </c>
      <c r="BT294" s="1"/>
      <c r="BU294" s="1" t="s">
        <v>81</v>
      </c>
      <c r="BV294" s="1" t="s">
        <v>81</v>
      </c>
      <c r="BW294" s="1" t="s">
        <v>81</v>
      </c>
      <c r="BX294" s="1" t="s">
        <v>81</v>
      </c>
      <c r="BY294" s="1" t="s">
        <v>81</v>
      </c>
      <c r="BZ294" s="1" t="s">
        <v>81</v>
      </c>
      <c r="CA294" s="1" t="s">
        <v>81</v>
      </c>
      <c r="CB294" s="1" t="s">
        <v>81</v>
      </c>
      <c r="CC294" s="1" t="s">
        <v>81</v>
      </c>
      <c r="CD294" s="1" t="s">
        <v>828</v>
      </c>
      <c r="CE294" s="1"/>
      <c r="CF294" s="1" t="s">
        <v>80</v>
      </c>
    </row>
    <row r="295" spans="1:84" ht="12.75" x14ac:dyDescent="0.35">
      <c r="A295" s="2">
        <v>43137.732032569445</v>
      </c>
      <c r="B295" s="1" t="s">
        <v>65</v>
      </c>
      <c r="C295" s="1"/>
      <c r="D295" s="1" t="s">
        <v>66</v>
      </c>
      <c r="E295" s="1"/>
      <c r="F295" s="1" t="s">
        <v>67</v>
      </c>
      <c r="G295" s="1"/>
      <c r="H295" s="1" t="s">
        <v>68</v>
      </c>
      <c r="I295" s="1"/>
      <c r="J295" s="1" t="s">
        <v>69</v>
      </c>
      <c r="K295" s="1"/>
      <c r="L295" s="1" t="s">
        <v>77</v>
      </c>
      <c r="M295" s="1"/>
      <c r="N295" s="1"/>
      <c r="O295" s="1" t="s">
        <v>71</v>
      </c>
      <c r="P295" s="1"/>
      <c r="Q295" s="1" t="s">
        <v>72</v>
      </c>
      <c r="R295" s="1" t="s">
        <v>72</v>
      </c>
      <c r="S295" s="1" t="s">
        <v>74</v>
      </c>
      <c r="T295" s="1" t="s">
        <v>74</v>
      </c>
      <c r="U295" s="1" t="s">
        <v>74</v>
      </c>
      <c r="V295" s="1" t="s">
        <v>72</v>
      </c>
      <c r="W295" s="1" t="s">
        <v>97</v>
      </c>
      <c r="X295" s="1" t="s">
        <v>97</v>
      </c>
      <c r="Y295" s="1" t="s">
        <v>73</v>
      </c>
      <c r="Z295" s="1" t="s">
        <v>72</v>
      </c>
      <c r="AA295" s="1" t="s">
        <v>73</v>
      </c>
      <c r="AB295" s="1" t="s">
        <v>74</v>
      </c>
      <c r="AC295" s="1" t="s">
        <v>74</v>
      </c>
      <c r="AD295" s="1" t="s">
        <v>73</v>
      </c>
      <c r="AE295" s="1" t="s">
        <v>74</v>
      </c>
      <c r="AF295" s="1" t="s">
        <v>72</v>
      </c>
      <c r="AJ295" s="1" t="s">
        <v>76</v>
      </c>
      <c r="AK295" s="1" t="s">
        <v>76</v>
      </c>
      <c r="AL295" s="1" t="s">
        <v>76</v>
      </c>
      <c r="AM295" s="1" t="s">
        <v>76</v>
      </c>
      <c r="AN295" s="1" t="s">
        <v>76</v>
      </c>
      <c r="AO295" s="1" t="s">
        <v>76</v>
      </c>
      <c r="AP295" s="1" t="s">
        <v>76</v>
      </c>
      <c r="AQ295" s="1" t="s">
        <v>76</v>
      </c>
      <c r="AR295" s="1" t="s">
        <v>76</v>
      </c>
      <c r="AS295" s="1" t="s">
        <v>94</v>
      </c>
      <c r="AT295" s="1"/>
      <c r="BH295" s="1" t="s">
        <v>84</v>
      </c>
      <c r="BK295" s="1" t="s">
        <v>84</v>
      </c>
      <c r="BL295" s="1"/>
      <c r="BM295" s="1" t="s">
        <v>82</v>
      </c>
      <c r="BQ295" s="1">
        <v>1</v>
      </c>
      <c r="BR295" s="1"/>
      <c r="BS295" s="1">
        <v>2</v>
      </c>
      <c r="BT295" s="1"/>
      <c r="BU295" s="1" t="s">
        <v>81</v>
      </c>
      <c r="BW295" s="1" t="s">
        <v>97</v>
      </c>
      <c r="BX295" s="1" t="s">
        <v>81</v>
      </c>
      <c r="BY295" s="1" t="s">
        <v>81</v>
      </c>
      <c r="BZ295" s="1" t="s">
        <v>81</v>
      </c>
      <c r="CA295" s="1" t="s">
        <v>81</v>
      </c>
      <c r="CB295" s="1" t="s">
        <v>80</v>
      </c>
      <c r="CC295" s="1" t="s">
        <v>80</v>
      </c>
      <c r="CF295" s="1" t="s">
        <v>86</v>
      </c>
    </row>
    <row r="296" spans="1:84" ht="12.75" x14ac:dyDescent="0.35">
      <c r="A296" s="2">
        <v>43137.732711400458</v>
      </c>
      <c r="B296" s="1" t="s">
        <v>65</v>
      </c>
      <c r="C296" s="1"/>
      <c r="D296" s="1" t="s">
        <v>100</v>
      </c>
      <c r="E296" s="1"/>
      <c r="F296" s="1" t="s">
        <v>67</v>
      </c>
      <c r="G296" s="1"/>
      <c r="H296" s="1" t="s">
        <v>68</v>
      </c>
      <c r="I296" s="1"/>
      <c r="J296" s="1" t="s">
        <v>101</v>
      </c>
      <c r="K296" s="1"/>
      <c r="L296" s="1" t="s">
        <v>94</v>
      </c>
      <c r="M296" s="1"/>
      <c r="N296" s="1"/>
      <c r="O296" s="1" t="s">
        <v>180</v>
      </c>
      <c r="P296" s="1"/>
      <c r="Q296" s="1" t="s">
        <v>73</v>
      </c>
      <c r="AJ296" s="1" t="s">
        <v>94</v>
      </c>
      <c r="AK296" s="1" t="s">
        <v>94</v>
      </c>
      <c r="AL296" s="1" t="s">
        <v>93</v>
      </c>
      <c r="AM296" s="1" t="s">
        <v>94</v>
      </c>
      <c r="AN296" s="1" t="s">
        <v>94</v>
      </c>
      <c r="AO296" s="1" t="s">
        <v>94</v>
      </c>
      <c r="AP296" s="1" t="s">
        <v>94</v>
      </c>
      <c r="AQ296" s="1" t="s">
        <v>94</v>
      </c>
      <c r="AR296" s="1" t="s">
        <v>94</v>
      </c>
      <c r="AS296" s="1" t="s">
        <v>94</v>
      </c>
      <c r="AT296" s="1"/>
      <c r="AU296" s="1" t="s">
        <v>80</v>
      </c>
      <c r="AV296" s="1" t="s">
        <v>80</v>
      </c>
      <c r="AW296" s="1" t="s">
        <v>81</v>
      </c>
      <c r="AX296" s="1" t="s">
        <v>81</v>
      </c>
      <c r="AY296" s="1" t="s">
        <v>81</v>
      </c>
      <c r="AZ296" s="1" t="s">
        <v>81</v>
      </c>
      <c r="BA296" s="1" t="s">
        <v>81</v>
      </c>
      <c r="BB296" s="1" t="s">
        <v>81</v>
      </c>
      <c r="BC296" s="1" t="s">
        <v>81</v>
      </c>
      <c r="BD296" s="1" t="s">
        <v>81</v>
      </c>
      <c r="BH296" s="1" t="s">
        <v>84</v>
      </c>
      <c r="BK296" s="1" t="s">
        <v>84</v>
      </c>
      <c r="BL296" s="1"/>
      <c r="BM296" s="1" t="s">
        <v>82</v>
      </c>
      <c r="BQ296" s="1">
        <v>4</v>
      </c>
      <c r="BR296" s="1"/>
      <c r="BS296" s="1">
        <v>5</v>
      </c>
      <c r="BT296" s="1"/>
      <c r="BU296" s="1" t="s">
        <v>81</v>
      </c>
      <c r="BV296" s="1" t="s">
        <v>81</v>
      </c>
      <c r="BX296" s="1" t="s">
        <v>81</v>
      </c>
      <c r="BZ296" s="1" t="s">
        <v>81</v>
      </c>
      <c r="CA296" s="1" t="s">
        <v>81</v>
      </c>
      <c r="CB296" s="1" t="s">
        <v>81</v>
      </c>
      <c r="CC296" s="1" t="s">
        <v>81</v>
      </c>
      <c r="CF296" s="1" t="s">
        <v>86</v>
      </c>
    </row>
    <row r="297" spans="1:84" ht="12.75" x14ac:dyDescent="0.35">
      <c r="A297" s="2">
        <v>43137.750753576387</v>
      </c>
      <c r="B297" s="1" t="s">
        <v>65</v>
      </c>
      <c r="C297" s="1"/>
      <c r="D297" s="1" t="s">
        <v>88</v>
      </c>
      <c r="E297" s="1"/>
      <c r="F297" s="1" t="s">
        <v>134</v>
      </c>
      <c r="G297" s="1"/>
      <c r="H297" s="1" t="s">
        <v>68</v>
      </c>
      <c r="I297" s="1"/>
      <c r="J297" s="1" t="s">
        <v>69</v>
      </c>
      <c r="K297" s="1"/>
      <c r="L297" s="1" t="s">
        <v>829</v>
      </c>
      <c r="M297" s="1"/>
      <c r="N297" s="1"/>
      <c r="O297" s="1" t="s">
        <v>180</v>
      </c>
      <c r="P297" s="1"/>
      <c r="Q297" s="1" t="s">
        <v>74</v>
      </c>
      <c r="R297" s="1" t="s">
        <v>72</v>
      </c>
      <c r="S297" s="1" t="s">
        <v>72</v>
      </c>
      <c r="T297" s="1" t="s">
        <v>74</v>
      </c>
      <c r="U297" s="1" t="s">
        <v>74</v>
      </c>
      <c r="V297" s="1" t="s">
        <v>74</v>
      </c>
      <c r="W297" s="1" t="s">
        <v>73</v>
      </c>
      <c r="X297" s="1" t="s">
        <v>72</v>
      </c>
      <c r="Y297" s="1" t="s">
        <v>97</v>
      </c>
      <c r="Z297" s="1" t="s">
        <v>97</v>
      </c>
      <c r="AA297" s="1" t="s">
        <v>74</v>
      </c>
      <c r="AB297" s="1" t="s">
        <v>74</v>
      </c>
      <c r="AC297" s="1" t="s">
        <v>74</v>
      </c>
      <c r="AD297" s="1" t="s">
        <v>97</v>
      </c>
      <c r="AE297" s="1" t="s">
        <v>74</v>
      </c>
      <c r="AF297" s="1" t="s">
        <v>74</v>
      </c>
      <c r="AG297" s="1" t="s">
        <v>74</v>
      </c>
      <c r="AH297" s="1" t="s">
        <v>830</v>
      </c>
      <c r="AI297" s="1"/>
      <c r="AJ297" s="1" t="s">
        <v>93</v>
      </c>
      <c r="AK297" s="1" t="s">
        <v>93</v>
      </c>
      <c r="AL297" s="1" t="s">
        <v>76</v>
      </c>
      <c r="AM297" s="1" t="s">
        <v>76</v>
      </c>
      <c r="AN297" s="1" t="s">
        <v>94</v>
      </c>
      <c r="AO297" s="1" t="s">
        <v>94</v>
      </c>
      <c r="AP297" s="1" t="s">
        <v>93</v>
      </c>
      <c r="AQ297" s="1" t="s">
        <v>76</v>
      </c>
      <c r="AR297" s="1" t="s">
        <v>93</v>
      </c>
      <c r="AS297" s="1" t="s">
        <v>76</v>
      </c>
      <c r="AT297" s="1"/>
      <c r="AU297" s="1" t="s">
        <v>78</v>
      </c>
      <c r="AV297" s="1" t="s">
        <v>78</v>
      </c>
      <c r="AW297" s="1" t="s">
        <v>78</v>
      </c>
      <c r="AX297" s="1" t="s">
        <v>78</v>
      </c>
      <c r="AY297" s="1" t="s">
        <v>78</v>
      </c>
      <c r="AZ297" s="1" t="s">
        <v>78</v>
      </c>
      <c r="BA297" s="1" t="s">
        <v>78</v>
      </c>
      <c r="BB297" s="1" t="s">
        <v>97</v>
      </c>
      <c r="BC297" s="1" t="s">
        <v>78</v>
      </c>
      <c r="BD297" s="1" t="s">
        <v>78</v>
      </c>
      <c r="BF297" s="1" t="s">
        <v>831</v>
      </c>
      <c r="BG297" s="1"/>
      <c r="BH297" s="1" t="s">
        <v>84</v>
      </c>
      <c r="BI297" s="1" t="s">
        <v>832</v>
      </c>
      <c r="BJ297" s="1"/>
      <c r="BK297" s="1" t="s">
        <v>97</v>
      </c>
      <c r="BL297" s="1"/>
      <c r="BM297" s="1" t="s">
        <v>82</v>
      </c>
      <c r="BQ297" s="1">
        <v>1</v>
      </c>
      <c r="BR297" s="1"/>
      <c r="BS297" s="1">
        <v>1</v>
      </c>
      <c r="BT297" s="1"/>
      <c r="BU297" s="1" t="s">
        <v>81</v>
      </c>
      <c r="BV297" s="1" t="s">
        <v>87</v>
      </c>
      <c r="BW297" s="1" t="s">
        <v>80</v>
      </c>
      <c r="BX297" s="1" t="s">
        <v>81</v>
      </c>
      <c r="BY297" s="1" t="s">
        <v>87</v>
      </c>
      <c r="BZ297" s="1" t="s">
        <v>87</v>
      </c>
      <c r="CA297" s="1" t="s">
        <v>87</v>
      </c>
      <c r="CB297" s="1" t="s">
        <v>87</v>
      </c>
      <c r="CC297" s="1" t="s">
        <v>79</v>
      </c>
      <c r="CF297" s="1" t="s">
        <v>86</v>
      </c>
    </row>
    <row r="298" spans="1:84" ht="12.75" x14ac:dyDescent="0.35">
      <c r="A298" s="2">
        <v>43137.759349780092</v>
      </c>
      <c r="B298" s="1" t="s">
        <v>65</v>
      </c>
      <c r="C298" s="1"/>
      <c r="D298" s="1" t="s">
        <v>66</v>
      </c>
      <c r="E298" s="1"/>
      <c r="F298" s="1" t="s">
        <v>67</v>
      </c>
      <c r="G298" s="1"/>
      <c r="H298" s="1" t="s">
        <v>68</v>
      </c>
      <c r="I298" s="1"/>
      <c r="J298" s="1" t="s">
        <v>69</v>
      </c>
      <c r="K298" s="1"/>
      <c r="L298" s="1" t="s">
        <v>77</v>
      </c>
      <c r="M298" s="1"/>
      <c r="N298" s="1"/>
      <c r="O298" s="1" t="s">
        <v>91</v>
      </c>
      <c r="P298" s="1"/>
      <c r="Q298" s="1" t="s">
        <v>74</v>
      </c>
      <c r="R298" s="1" t="s">
        <v>72</v>
      </c>
      <c r="S298" s="1" t="s">
        <v>74</v>
      </c>
      <c r="T298" s="1" t="s">
        <v>72</v>
      </c>
      <c r="U298" s="1" t="s">
        <v>72</v>
      </c>
      <c r="V298" s="1" t="s">
        <v>74</v>
      </c>
      <c r="W298" s="1" t="s">
        <v>73</v>
      </c>
      <c r="X298" s="1" t="s">
        <v>73</v>
      </c>
      <c r="Y298" s="1" t="s">
        <v>74</v>
      </c>
      <c r="Z298" s="1" t="s">
        <v>73</v>
      </c>
      <c r="AA298" s="1" t="s">
        <v>74</v>
      </c>
      <c r="AB298" s="1" t="s">
        <v>74</v>
      </c>
      <c r="AC298" s="1" t="s">
        <v>72</v>
      </c>
      <c r="AD298" s="1" t="s">
        <v>73</v>
      </c>
      <c r="AE298" s="1" t="s">
        <v>74</v>
      </c>
      <c r="AF298" s="1" t="s">
        <v>72</v>
      </c>
      <c r="AJ298" s="1" t="s">
        <v>75</v>
      </c>
      <c r="AK298" s="1" t="s">
        <v>75</v>
      </c>
      <c r="AL298" s="1" t="s">
        <v>76</v>
      </c>
      <c r="AM298" s="1" t="s">
        <v>75</v>
      </c>
      <c r="AN298" s="1" t="s">
        <v>75</v>
      </c>
      <c r="AO298" s="1" t="s">
        <v>76</v>
      </c>
      <c r="AP298" s="1" t="s">
        <v>76</v>
      </c>
      <c r="AQ298" s="1" t="s">
        <v>76</v>
      </c>
      <c r="AR298" s="1" t="s">
        <v>76</v>
      </c>
      <c r="AS298" s="1" t="s">
        <v>77</v>
      </c>
      <c r="AT298" s="1"/>
      <c r="AU298" s="1" t="s">
        <v>78</v>
      </c>
      <c r="AV298" s="1" t="s">
        <v>78</v>
      </c>
      <c r="AW298" s="1" t="s">
        <v>78</v>
      </c>
      <c r="AX298" s="1" t="s">
        <v>78</v>
      </c>
      <c r="AY298" s="1" t="s">
        <v>78</v>
      </c>
      <c r="AZ298" s="1" t="s">
        <v>78</v>
      </c>
      <c r="BA298" s="1" t="s">
        <v>78</v>
      </c>
      <c r="BB298" s="1" t="s">
        <v>81</v>
      </c>
      <c r="BC298" s="1" t="s">
        <v>81</v>
      </c>
      <c r="BD298" s="1" t="s">
        <v>78</v>
      </c>
      <c r="BH298" s="1" t="s">
        <v>97</v>
      </c>
      <c r="BK298" s="1" t="s">
        <v>97</v>
      </c>
      <c r="BL298" s="1"/>
      <c r="BM298" s="1" t="s">
        <v>82</v>
      </c>
      <c r="BQ298" s="1">
        <v>1</v>
      </c>
      <c r="BR298" s="1"/>
      <c r="BS298" s="1">
        <v>3</v>
      </c>
      <c r="BT298" s="1"/>
      <c r="BU298" s="1" t="s">
        <v>81</v>
      </c>
      <c r="BV298" s="1" t="s">
        <v>81</v>
      </c>
      <c r="BW298" s="1" t="s">
        <v>80</v>
      </c>
      <c r="BX298" s="1" t="s">
        <v>87</v>
      </c>
      <c r="BY298" s="1" t="s">
        <v>87</v>
      </c>
      <c r="BZ298" s="1" t="s">
        <v>87</v>
      </c>
      <c r="CA298" s="1" t="s">
        <v>87</v>
      </c>
      <c r="CB298" s="1" t="s">
        <v>87</v>
      </c>
      <c r="CC298" s="1" t="s">
        <v>87</v>
      </c>
      <c r="CF298" s="1" t="s">
        <v>81</v>
      </c>
    </row>
    <row r="299" spans="1:84" ht="12.75" x14ac:dyDescent="0.35">
      <c r="A299" s="2">
        <v>43137.780712245367</v>
      </c>
      <c r="B299" s="1" t="s">
        <v>65</v>
      </c>
      <c r="C299" s="1"/>
      <c r="D299" s="1" t="s">
        <v>66</v>
      </c>
      <c r="E299" s="1"/>
      <c r="F299" s="1" t="s">
        <v>67</v>
      </c>
      <c r="G299" s="1"/>
      <c r="H299" s="1" t="s">
        <v>68</v>
      </c>
      <c r="I299" s="1"/>
      <c r="J299" s="1" t="s">
        <v>101</v>
      </c>
      <c r="K299" s="1"/>
      <c r="L299" s="1" t="s">
        <v>77</v>
      </c>
      <c r="M299" s="1"/>
      <c r="N299" s="1"/>
      <c r="O299" s="1" t="s">
        <v>180</v>
      </c>
      <c r="P299" s="1"/>
      <c r="Q299" s="1" t="s">
        <v>74</v>
      </c>
      <c r="R299" s="1" t="s">
        <v>72</v>
      </c>
      <c r="S299" s="1" t="s">
        <v>72</v>
      </c>
      <c r="T299" s="1" t="s">
        <v>74</v>
      </c>
      <c r="U299" s="1" t="s">
        <v>74</v>
      </c>
      <c r="V299" s="1" t="s">
        <v>74</v>
      </c>
      <c r="W299" s="1" t="s">
        <v>73</v>
      </c>
      <c r="X299" s="1" t="s">
        <v>72</v>
      </c>
      <c r="Y299" s="1" t="s">
        <v>72</v>
      </c>
      <c r="Z299" s="1" t="s">
        <v>72</v>
      </c>
      <c r="AA299" s="1" t="s">
        <v>73</v>
      </c>
      <c r="AB299" s="1" t="s">
        <v>74</v>
      </c>
      <c r="AC299" s="1" t="s">
        <v>74</v>
      </c>
      <c r="AD299" s="1" t="s">
        <v>73</v>
      </c>
      <c r="AE299" s="1" t="s">
        <v>72</v>
      </c>
      <c r="AF299" s="1" t="s">
        <v>74</v>
      </c>
      <c r="AJ299" s="1" t="s">
        <v>76</v>
      </c>
      <c r="AK299" s="1" t="s">
        <v>93</v>
      </c>
      <c r="AL299" s="1" t="s">
        <v>93</v>
      </c>
      <c r="AM299" s="1" t="s">
        <v>76</v>
      </c>
      <c r="AN299" s="1" t="s">
        <v>94</v>
      </c>
      <c r="AO299" s="1" t="s">
        <v>94</v>
      </c>
      <c r="AP299" s="1" t="s">
        <v>76</v>
      </c>
      <c r="AQ299" s="1" t="s">
        <v>76</v>
      </c>
      <c r="AR299" s="1" t="s">
        <v>93</v>
      </c>
      <c r="AS299" s="1" t="s">
        <v>77</v>
      </c>
      <c r="AT299" s="1"/>
      <c r="AU299" s="1" t="s">
        <v>78</v>
      </c>
      <c r="AV299" s="1" t="s">
        <v>78</v>
      </c>
      <c r="AW299" s="1" t="s">
        <v>78</v>
      </c>
      <c r="AX299" s="1" t="s">
        <v>78</v>
      </c>
      <c r="AY299" s="1" t="s">
        <v>78</v>
      </c>
      <c r="AZ299" s="1" t="s">
        <v>78</v>
      </c>
      <c r="BA299" s="1" t="s">
        <v>78</v>
      </c>
      <c r="BB299" s="1" t="s">
        <v>97</v>
      </c>
      <c r="BC299" s="1" t="s">
        <v>78</v>
      </c>
      <c r="BD299" s="1" t="s">
        <v>97</v>
      </c>
      <c r="BH299" s="1" t="s">
        <v>82</v>
      </c>
      <c r="BK299" s="1" t="s">
        <v>84</v>
      </c>
      <c r="BL299" s="1"/>
      <c r="BM299" s="1" t="s">
        <v>82</v>
      </c>
      <c r="BQ299" s="1">
        <v>1</v>
      </c>
      <c r="BR299" s="1"/>
      <c r="BS299" s="1">
        <v>2</v>
      </c>
      <c r="BT299" s="1"/>
      <c r="BU299" s="1" t="s">
        <v>87</v>
      </c>
      <c r="BV299" s="1" t="s">
        <v>87</v>
      </c>
      <c r="BW299" s="1" t="s">
        <v>81</v>
      </c>
      <c r="BX299" s="1" t="s">
        <v>81</v>
      </c>
      <c r="BY299" s="1" t="s">
        <v>87</v>
      </c>
      <c r="BZ299" s="1" t="s">
        <v>87</v>
      </c>
      <c r="CA299" s="1" t="s">
        <v>87</v>
      </c>
      <c r="CB299" s="1" t="s">
        <v>86</v>
      </c>
      <c r="CC299" s="1" t="s">
        <v>87</v>
      </c>
      <c r="CD299" s="1" t="s">
        <v>833</v>
      </c>
      <c r="CE299" s="1"/>
      <c r="CF299" s="1" t="s">
        <v>78</v>
      </c>
    </row>
    <row r="300" spans="1:84" ht="12.75" x14ac:dyDescent="0.35">
      <c r="A300" s="2">
        <v>43137.803659166668</v>
      </c>
      <c r="B300" s="1" t="s">
        <v>65</v>
      </c>
      <c r="C300" s="1"/>
      <c r="D300" s="1" t="s">
        <v>167</v>
      </c>
      <c r="E300" s="1"/>
      <c r="F300" s="1" t="s">
        <v>262</v>
      </c>
      <c r="G300" s="1"/>
      <c r="H300" s="1" t="s">
        <v>68</v>
      </c>
      <c r="I300" s="1"/>
      <c r="J300" s="1" t="s">
        <v>69</v>
      </c>
      <c r="K300" s="1"/>
      <c r="L300" s="1" t="s">
        <v>240</v>
      </c>
      <c r="M300" s="1"/>
      <c r="N300" s="1"/>
      <c r="O300" s="1" t="s">
        <v>180</v>
      </c>
      <c r="P300" s="1"/>
      <c r="Q300" s="1" t="s">
        <v>74</v>
      </c>
      <c r="R300" s="1" t="s">
        <v>74</v>
      </c>
      <c r="S300" s="1" t="s">
        <v>74</v>
      </c>
      <c r="T300" s="1" t="s">
        <v>74</v>
      </c>
      <c r="U300" s="1" t="s">
        <v>72</v>
      </c>
      <c r="V300" s="1" t="s">
        <v>74</v>
      </c>
      <c r="W300" s="1" t="s">
        <v>74</v>
      </c>
      <c r="X300" s="1" t="s">
        <v>73</v>
      </c>
      <c r="Y300" s="1" t="s">
        <v>74</v>
      </c>
      <c r="Z300" s="1" t="s">
        <v>73</v>
      </c>
      <c r="AA300" s="1" t="s">
        <v>74</v>
      </c>
      <c r="AB300" s="1" t="s">
        <v>72</v>
      </c>
      <c r="AC300" s="1" t="s">
        <v>72</v>
      </c>
      <c r="AD300" s="1" t="s">
        <v>72</v>
      </c>
      <c r="AE300" s="1" t="s">
        <v>74</v>
      </c>
      <c r="AF300" s="1" t="s">
        <v>74</v>
      </c>
      <c r="AG300" s="1" t="s">
        <v>74</v>
      </c>
      <c r="AH300" s="1" t="s">
        <v>834</v>
      </c>
      <c r="AI300" s="1"/>
      <c r="AJ300" s="1" t="s">
        <v>265</v>
      </c>
      <c r="AK300" s="1" t="s">
        <v>265</v>
      </c>
      <c r="AL300" s="1" t="s">
        <v>265</v>
      </c>
      <c r="AM300" s="1" t="s">
        <v>265</v>
      </c>
      <c r="AN300" s="1" t="s">
        <v>102</v>
      </c>
      <c r="AO300" s="1" t="s">
        <v>102</v>
      </c>
      <c r="AP300" s="1" t="s">
        <v>102</v>
      </c>
      <c r="AQ300" s="1" t="s">
        <v>76</v>
      </c>
      <c r="AR300" s="1" t="s">
        <v>93</v>
      </c>
      <c r="AS300" s="1" t="s">
        <v>76</v>
      </c>
      <c r="AT300" s="1"/>
      <c r="AU300" s="1" t="s">
        <v>78</v>
      </c>
      <c r="AV300" s="1" t="s">
        <v>78</v>
      </c>
      <c r="AW300" s="1" t="s">
        <v>81</v>
      </c>
      <c r="AX300" s="1" t="s">
        <v>78</v>
      </c>
      <c r="AY300" s="1" t="s">
        <v>78</v>
      </c>
      <c r="AZ300" s="1" t="s">
        <v>78</v>
      </c>
      <c r="BA300" s="1" t="s">
        <v>78</v>
      </c>
      <c r="BB300" s="1" t="s">
        <v>81</v>
      </c>
      <c r="BC300" s="1" t="s">
        <v>78</v>
      </c>
      <c r="BD300" s="1" t="s">
        <v>78</v>
      </c>
      <c r="BE300" s="1" t="s">
        <v>835</v>
      </c>
      <c r="BF300" s="1" t="s">
        <v>836</v>
      </c>
      <c r="BG300" s="1"/>
      <c r="BI300" s="1" t="s">
        <v>837</v>
      </c>
      <c r="BJ300" s="1"/>
      <c r="BK300" s="1" t="s">
        <v>84</v>
      </c>
      <c r="BL300" s="1"/>
      <c r="BM300" s="1" t="s">
        <v>82</v>
      </c>
      <c r="BQ300" s="1">
        <v>1</v>
      </c>
      <c r="BR300" s="1"/>
      <c r="BS300" s="1">
        <v>1</v>
      </c>
      <c r="BT300" s="1"/>
      <c r="BU300" s="1" t="s">
        <v>87</v>
      </c>
      <c r="BV300" s="1" t="s">
        <v>87</v>
      </c>
      <c r="BW300" s="1" t="s">
        <v>87</v>
      </c>
      <c r="BX300" s="1" t="s">
        <v>87</v>
      </c>
      <c r="BY300" s="1" t="s">
        <v>87</v>
      </c>
      <c r="BZ300" s="1" t="s">
        <v>87</v>
      </c>
      <c r="CA300" s="1" t="s">
        <v>87</v>
      </c>
      <c r="CB300" s="1" t="s">
        <v>86</v>
      </c>
      <c r="CC300" s="1" t="s">
        <v>86</v>
      </c>
      <c r="CD300" s="1" t="s">
        <v>838</v>
      </c>
      <c r="CE300" s="1"/>
      <c r="CF300" s="1" t="s">
        <v>79</v>
      </c>
    </row>
    <row r="301" spans="1:84" ht="12.75" x14ac:dyDescent="0.35">
      <c r="A301" s="2">
        <v>43137.840300972224</v>
      </c>
      <c r="B301" s="1" t="s">
        <v>65</v>
      </c>
      <c r="C301" s="1"/>
      <c r="D301" s="1" t="s">
        <v>100</v>
      </c>
      <c r="E301" s="1"/>
      <c r="F301" s="1" t="s">
        <v>67</v>
      </c>
      <c r="G301" s="1"/>
      <c r="H301" s="1" t="s">
        <v>68</v>
      </c>
      <c r="I301" s="1"/>
      <c r="J301" s="1" t="s">
        <v>69</v>
      </c>
      <c r="K301" s="1"/>
      <c r="L301" s="1" t="s">
        <v>77</v>
      </c>
      <c r="M301" s="1"/>
      <c r="N301" s="1"/>
      <c r="Q301" s="1" t="s">
        <v>72</v>
      </c>
      <c r="R301" s="1" t="s">
        <v>74</v>
      </c>
      <c r="S301" s="1" t="s">
        <v>74</v>
      </c>
      <c r="T301" s="1" t="s">
        <v>73</v>
      </c>
      <c r="U301" s="1" t="s">
        <v>97</v>
      </c>
      <c r="V301" s="1" t="s">
        <v>74</v>
      </c>
      <c r="W301" s="1" t="s">
        <v>97</v>
      </c>
      <c r="X301" s="1" t="s">
        <v>73</v>
      </c>
      <c r="Y301" s="1" t="s">
        <v>74</v>
      </c>
      <c r="Z301" s="1" t="s">
        <v>72</v>
      </c>
      <c r="AA301" s="1" t="s">
        <v>74</v>
      </c>
      <c r="AB301" s="1" t="s">
        <v>74</v>
      </c>
      <c r="AC301" s="1" t="s">
        <v>74</v>
      </c>
      <c r="AD301" s="1" t="s">
        <v>73</v>
      </c>
      <c r="AE301" s="1" t="s">
        <v>74</v>
      </c>
      <c r="AF301" s="1" t="s">
        <v>72</v>
      </c>
      <c r="AG301" s="1" t="s">
        <v>97</v>
      </c>
      <c r="AJ301" s="1" t="s">
        <v>76</v>
      </c>
      <c r="AK301" s="1" t="s">
        <v>76</v>
      </c>
      <c r="AL301" s="1" t="s">
        <v>94</v>
      </c>
      <c r="AM301" s="1" t="s">
        <v>76</v>
      </c>
      <c r="AN301" s="1" t="s">
        <v>94</v>
      </c>
      <c r="AO301" s="1" t="s">
        <v>94</v>
      </c>
      <c r="AP301" s="1" t="s">
        <v>76</v>
      </c>
      <c r="AQ301" s="1" t="s">
        <v>76</v>
      </c>
      <c r="AR301" s="1" t="s">
        <v>76</v>
      </c>
      <c r="AS301" s="1" t="s">
        <v>76</v>
      </c>
      <c r="AT301" s="1"/>
      <c r="AU301" s="1" t="s">
        <v>81</v>
      </c>
      <c r="AV301" s="1" t="s">
        <v>80</v>
      </c>
      <c r="AW301" s="1" t="s">
        <v>81</v>
      </c>
      <c r="AX301" s="1" t="s">
        <v>78</v>
      </c>
      <c r="AY301" s="1" t="s">
        <v>78</v>
      </c>
      <c r="AZ301" s="1" t="s">
        <v>78</v>
      </c>
      <c r="BA301" s="1" t="s">
        <v>80</v>
      </c>
      <c r="BB301" s="1" t="s">
        <v>97</v>
      </c>
      <c r="BC301" s="1" t="s">
        <v>80</v>
      </c>
      <c r="BD301" s="1" t="s">
        <v>81</v>
      </c>
      <c r="BH301" s="1" t="s">
        <v>84</v>
      </c>
      <c r="BK301" s="1" t="s">
        <v>84</v>
      </c>
      <c r="BL301" s="1"/>
      <c r="BM301" s="1" t="s">
        <v>84</v>
      </c>
      <c r="BN301" s="1">
        <v>100</v>
      </c>
      <c r="BO301" s="1"/>
      <c r="BP301" s="1"/>
      <c r="BQ301" s="1">
        <v>1</v>
      </c>
      <c r="BR301" s="1"/>
      <c r="BS301" s="1">
        <v>2</v>
      </c>
      <c r="BT301" s="1"/>
      <c r="BU301" s="1" t="s">
        <v>81</v>
      </c>
      <c r="BV301" s="1" t="s">
        <v>81</v>
      </c>
      <c r="BW301" s="1" t="s">
        <v>81</v>
      </c>
      <c r="BX301" s="1" t="s">
        <v>87</v>
      </c>
      <c r="BY301" s="1" t="s">
        <v>87</v>
      </c>
      <c r="BZ301" s="1" t="s">
        <v>87</v>
      </c>
      <c r="CA301" s="1" t="s">
        <v>87</v>
      </c>
      <c r="CB301" s="1" t="s">
        <v>80</v>
      </c>
      <c r="CC301" s="1" t="s">
        <v>80</v>
      </c>
      <c r="CF301" s="1" t="s">
        <v>80</v>
      </c>
    </row>
    <row r="302" spans="1:84" ht="12.75" x14ac:dyDescent="0.35">
      <c r="A302" s="2">
        <v>43137.840970868056</v>
      </c>
      <c r="B302" s="1" t="s">
        <v>65</v>
      </c>
      <c r="C302" s="1"/>
      <c r="D302" s="1" t="s">
        <v>167</v>
      </c>
      <c r="E302" s="1"/>
      <c r="F302" s="1" t="s">
        <v>67</v>
      </c>
      <c r="G302" s="1"/>
      <c r="H302" s="1" t="s">
        <v>68</v>
      </c>
      <c r="I302" s="1"/>
      <c r="J302" s="1" t="s">
        <v>69</v>
      </c>
      <c r="K302" s="1"/>
      <c r="L302" s="1" t="s">
        <v>242</v>
      </c>
      <c r="M302" s="1"/>
      <c r="N302" s="1"/>
      <c r="O302" s="1" t="s">
        <v>124</v>
      </c>
      <c r="P302" s="1"/>
      <c r="S302" s="1" t="s">
        <v>73</v>
      </c>
      <c r="V302" s="1" t="s">
        <v>73</v>
      </c>
      <c r="Y302" s="1" t="s">
        <v>73</v>
      </c>
      <c r="AJ302" s="1" t="s">
        <v>94</v>
      </c>
      <c r="AK302" s="1" t="s">
        <v>94</v>
      </c>
      <c r="AL302" s="1" t="s">
        <v>94</v>
      </c>
      <c r="AR302" s="1" t="s">
        <v>94</v>
      </c>
      <c r="AU302" s="1" t="s">
        <v>80</v>
      </c>
      <c r="AV302" s="1" t="s">
        <v>80</v>
      </c>
      <c r="AW302" s="1" t="s">
        <v>80</v>
      </c>
      <c r="AX302" s="1" t="s">
        <v>80</v>
      </c>
      <c r="AY302" s="1" t="s">
        <v>80</v>
      </c>
      <c r="AZ302" s="1" t="s">
        <v>80</v>
      </c>
      <c r="BA302" s="1" t="s">
        <v>80</v>
      </c>
      <c r="BB302" s="1" t="s">
        <v>81</v>
      </c>
      <c r="BC302" s="1" t="s">
        <v>80</v>
      </c>
      <c r="BD302" s="1" t="s">
        <v>80</v>
      </c>
      <c r="BE302" s="1" t="s">
        <v>839</v>
      </c>
      <c r="BF302" s="1" t="s">
        <v>840</v>
      </c>
      <c r="BG302" s="1"/>
      <c r="BH302" s="1" t="s">
        <v>97</v>
      </c>
      <c r="BK302" s="1" t="s">
        <v>84</v>
      </c>
      <c r="BL302" s="1"/>
      <c r="BM302" s="1" t="s">
        <v>97</v>
      </c>
      <c r="BN302" s="1" t="s">
        <v>841</v>
      </c>
      <c r="BO302" s="1"/>
      <c r="BP302" s="1"/>
      <c r="BQ302" s="1">
        <v>11</v>
      </c>
      <c r="BR302" s="1"/>
      <c r="BS302" s="1">
        <v>1.5</v>
      </c>
      <c r="BT302" s="1"/>
      <c r="BU302" s="1" t="s">
        <v>81</v>
      </c>
      <c r="BV302" s="1" t="s">
        <v>80</v>
      </c>
      <c r="BW302" s="1" t="s">
        <v>80</v>
      </c>
      <c r="BX302" s="1" t="s">
        <v>81</v>
      </c>
      <c r="BY302" s="1" t="s">
        <v>81</v>
      </c>
      <c r="BZ302" s="1" t="s">
        <v>81</v>
      </c>
      <c r="CA302" s="1" t="s">
        <v>81</v>
      </c>
      <c r="CB302" s="1" t="s">
        <v>86</v>
      </c>
      <c r="CC302" s="1" t="s">
        <v>86</v>
      </c>
      <c r="CD302" s="1" t="s">
        <v>842</v>
      </c>
      <c r="CE302" s="1"/>
      <c r="CF302" s="1" t="s">
        <v>80</v>
      </c>
    </row>
    <row r="303" spans="1:84" ht="12.75" x14ac:dyDescent="0.35">
      <c r="A303" s="2">
        <v>43137.846487025468</v>
      </c>
      <c r="B303" s="1" t="s">
        <v>65</v>
      </c>
      <c r="C303" s="1"/>
      <c r="D303" s="1" t="s">
        <v>66</v>
      </c>
      <c r="E303" s="1"/>
      <c r="F303" s="1" t="s">
        <v>67</v>
      </c>
      <c r="G303" s="1"/>
      <c r="H303" s="1" t="s">
        <v>68</v>
      </c>
      <c r="I303" s="1"/>
      <c r="J303" s="1" t="s">
        <v>69</v>
      </c>
      <c r="K303" s="1"/>
      <c r="L303" s="1" t="s">
        <v>70</v>
      </c>
      <c r="M303" s="1"/>
      <c r="N303" s="1"/>
      <c r="O303" s="1" t="s">
        <v>71</v>
      </c>
      <c r="P303" s="1"/>
      <c r="Q303" s="1" t="s">
        <v>74</v>
      </c>
      <c r="R303" s="1" t="s">
        <v>72</v>
      </c>
      <c r="S303" s="1" t="s">
        <v>72</v>
      </c>
      <c r="T303" s="1" t="s">
        <v>74</v>
      </c>
      <c r="U303" s="1" t="s">
        <v>72</v>
      </c>
      <c r="V303" s="1" t="s">
        <v>74</v>
      </c>
      <c r="W303" s="1" t="s">
        <v>73</v>
      </c>
      <c r="X303" s="1" t="s">
        <v>73</v>
      </c>
      <c r="Y303" s="1" t="s">
        <v>72</v>
      </c>
      <c r="Z303" s="1" t="s">
        <v>74</v>
      </c>
      <c r="AA303" s="1" t="s">
        <v>72</v>
      </c>
      <c r="AB303" s="1" t="s">
        <v>74</v>
      </c>
      <c r="AC303" s="1" t="s">
        <v>72</v>
      </c>
      <c r="AD303" s="1" t="s">
        <v>74</v>
      </c>
      <c r="AE303" s="1" t="s">
        <v>72</v>
      </c>
      <c r="AF303" s="1" t="s">
        <v>74</v>
      </c>
      <c r="AG303" s="1" t="s">
        <v>73</v>
      </c>
      <c r="AJ303" s="1" t="s">
        <v>142</v>
      </c>
      <c r="AK303" s="1" t="s">
        <v>142</v>
      </c>
      <c r="AL303" s="1" t="s">
        <v>142</v>
      </c>
      <c r="AM303" s="1" t="s">
        <v>142</v>
      </c>
      <c r="AN303" s="1" t="s">
        <v>142</v>
      </c>
      <c r="AO303" s="1" t="s">
        <v>142</v>
      </c>
      <c r="AP303" s="1" t="s">
        <v>142</v>
      </c>
      <c r="AQ303" s="1" t="s">
        <v>142</v>
      </c>
      <c r="AR303" s="1" t="s">
        <v>142</v>
      </c>
      <c r="AS303" s="1" t="s">
        <v>142</v>
      </c>
      <c r="AT303" s="1"/>
      <c r="AU303" s="1" t="s">
        <v>81</v>
      </c>
      <c r="AV303" s="1" t="s">
        <v>81</v>
      </c>
      <c r="AW303" s="1" t="s">
        <v>78</v>
      </c>
      <c r="AX303" s="1" t="s">
        <v>78</v>
      </c>
      <c r="AY303" s="1" t="s">
        <v>78</v>
      </c>
      <c r="AZ303" s="1" t="s">
        <v>78</v>
      </c>
      <c r="BA303" s="1" t="s">
        <v>78</v>
      </c>
      <c r="BB303" s="1" t="s">
        <v>81</v>
      </c>
      <c r="BC303" s="1" t="s">
        <v>81</v>
      </c>
      <c r="BD303" s="1" t="s">
        <v>81</v>
      </c>
      <c r="BE303" s="1" t="s">
        <v>76</v>
      </c>
      <c r="BF303" s="1" t="s">
        <v>843</v>
      </c>
      <c r="BG303" s="1"/>
      <c r="BH303" s="1" t="s">
        <v>82</v>
      </c>
      <c r="BK303" s="1" t="s">
        <v>84</v>
      </c>
      <c r="BL303" s="1"/>
      <c r="BM303" s="1" t="s">
        <v>82</v>
      </c>
      <c r="BN303" s="1" t="s">
        <v>844</v>
      </c>
      <c r="BO303" s="1"/>
      <c r="BP303" s="1"/>
      <c r="BS303" s="1">
        <v>2</v>
      </c>
      <c r="BT303" s="1"/>
      <c r="BU303" s="1" t="s">
        <v>87</v>
      </c>
      <c r="BV303" s="1" t="s">
        <v>87</v>
      </c>
      <c r="BW303" s="1" t="s">
        <v>81</v>
      </c>
      <c r="BX303" s="1" t="s">
        <v>87</v>
      </c>
      <c r="BY303" s="1" t="s">
        <v>87</v>
      </c>
      <c r="BZ303" s="1" t="s">
        <v>87</v>
      </c>
      <c r="CA303" s="1" t="s">
        <v>87</v>
      </c>
      <c r="CB303" s="1" t="s">
        <v>87</v>
      </c>
      <c r="CC303" s="1" t="s">
        <v>87</v>
      </c>
      <c r="CD303" s="1" t="s">
        <v>845</v>
      </c>
      <c r="CE303" s="1"/>
      <c r="CF303" s="1" t="s">
        <v>81</v>
      </c>
    </row>
    <row r="304" spans="1:84" ht="12.75" x14ac:dyDescent="0.35">
      <c r="A304" s="2">
        <v>43137.903789872682</v>
      </c>
      <c r="B304" s="1" t="s">
        <v>65</v>
      </c>
      <c r="C304" s="1"/>
      <c r="D304" s="1" t="s">
        <v>279</v>
      </c>
      <c r="E304" s="1"/>
      <c r="F304" s="1" t="s">
        <v>67</v>
      </c>
      <c r="G304" s="1"/>
      <c r="H304" s="1" t="s">
        <v>68</v>
      </c>
      <c r="I304" s="1"/>
      <c r="J304" s="1" t="s">
        <v>168</v>
      </c>
      <c r="K304" s="1"/>
      <c r="L304" s="1" t="s">
        <v>94</v>
      </c>
      <c r="M304" s="1"/>
      <c r="N304" s="1"/>
      <c r="O304" s="1" t="s">
        <v>124</v>
      </c>
      <c r="P304" s="1"/>
      <c r="R304" s="1" t="s">
        <v>73</v>
      </c>
      <c r="AU304" s="1" t="s">
        <v>79</v>
      </c>
      <c r="AV304" s="1" t="s">
        <v>79</v>
      </c>
      <c r="AW304" s="1" t="s">
        <v>79</v>
      </c>
      <c r="AX304" s="1" t="s">
        <v>79</v>
      </c>
      <c r="AY304" s="1" t="s">
        <v>79</v>
      </c>
      <c r="AZ304" s="1" t="s">
        <v>79</v>
      </c>
      <c r="BA304" s="1" t="s">
        <v>79</v>
      </c>
      <c r="BB304" s="1" t="s">
        <v>79</v>
      </c>
      <c r="BC304" s="1" t="s">
        <v>79</v>
      </c>
      <c r="BD304" s="1" t="s">
        <v>79</v>
      </c>
      <c r="BF304" s="1" t="s">
        <v>846</v>
      </c>
      <c r="BG304" s="1"/>
      <c r="BH304" s="1" t="s">
        <v>84</v>
      </c>
      <c r="BI304" s="1" t="s">
        <v>847</v>
      </c>
      <c r="BJ304" s="1"/>
      <c r="BK304" s="1" t="s">
        <v>97</v>
      </c>
      <c r="BL304" s="1"/>
      <c r="BM304" s="1" t="s">
        <v>84</v>
      </c>
      <c r="BN304" s="1" t="s">
        <v>848</v>
      </c>
      <c r="BO304" s="1"/>
      <c r="BP304" s="1"/>
      <c r="BQ304" s="1">
        <v>4</v>
      </c>
      <c r="BR304" s="1"/>
      <c r="CF304" s="1" t="s">
        <v>86</v>
      </c>
    </row>
    <row r="305" spans="1:84" ht="12.75" x14ac:dyDescent="0.35">
      <c r="A305" s="2">
        <v>43137.91806527778</v>
      </c>
      <c r="B305" s="1" t="s">
        <v>65</v>
      </c>
      <c r="C305" s="1"/>
      <c r="D305" s="1" t="s">
        <v>66</v>
      </c>
      <c r="E305" s="1"/>
      <c r="F305" s="1" t="s">
        <v>67</v>
      </c>
      <c r="G305" s="1"/>
      <c r="H305" s="1" t="s">
        <v>68</v>
      </c>
      <c r="I305" s="1"/>
      <c r="J305" s="1" t="s">
        <v>168</v>
      </c>
      <c r="K305" s="1"/>
      <c r="L305" s="1" t="s">
        <v>77</v>
      </c>
      <c r="M305" s="1"/>
      <c r="N305" s="1"/>
      <c r="O305" s="1" t="s">
        <v>91</v>
      </c>
      <c r="P305" s="1"/>
      <c r="Q305" s="1" t="s">
        <v>74</v>
      </c>
      <c r="R305" s="1" t="s">
        <v>73</v>
      </c>
      <c r="S305" s="1" t="s">
        <v>74</v>
      </c>
      <c r="T305" s="1" t="s">
        <v>74</v>
      </c>
      <c r="U305" s="1" t="s">
        <v>74</v>
      </c>
      <c r="V305" s="1" t="s">
        <v>74</v>
      </c>
      <c r="W305" s="1" t="s">
        <v>97</v>
      </c>
      <c r="X305" s="1" t="s">
        <v>74</v>
      </c>
      <c r="Y305" s="1" t="s">
        <v>74</v>
      </c>
      <c r="Z305" s="1" t="s">
        <v>73</v>
      </c>
      <c r="AA305" s="1" t="s">
        <v>72</v>
      </c>
      <c r="AB305" s="1" t="s">
        <v>72</v>
      </c>
      <c r="AC305" s="1" t="s">
        <v>97</v>
      </c>
      <c r="AD305" s="1" t="s">
        <v>72</v>
      </c>
      <c r="AE305" s="1" t="s">
        <v>72</v>
      </c>
      <c r="AF305" s="1" t="s">
        <v>74</v>
      </c>
      <c r="AG305" s="1" t="s">
        <v>97</v>
      </c>
      <c r="AJ305" s="1" t="s">
        <v>76</v>
      </c>
      <c r="AK305" s="1" t="s">
        <v>76</v>
      </c>
      <c r="AL305" s="1" t="s">
        <v>76</v>
      </c>
      <c r="AM305" s="1" t="s">
        <v>76</v>
      </c>
      <c r="AN305" s="1" t="s">
        <v>94</v>
      </c>
      <c r="AO305" s="1" t="s">
        <v>94</v>
      </c>
      <c r="AP305" s="1" t="s">
        <v>94</v>
      </c>
      <c r="AQ305" s="1" t="s">
        <v>76</v>
      </c>
      <c r="AR305" s="1" t="s">
        <v>76</v>
      </c>
      <c r="AS305" s="1" t="s">
        <v>94</v>
      </c>
      <c r="AT305" s="1"/>
      <c r="AU305" s="1" t="s">
        <v>86</v>
      </c>
      <c r="AV305" s="1" t="s">
        <v>78</v>
      </c>
      <c r="AW305" s="1" t="s">
        <v>78</v>
      </c>
      <c r="AX305" s="1" t="s">
        <v>78</v>
      </c>
      <c r="AY305" s="1" t="s">
        <v>78</v>
      </c>
      <c r="AZ305" s="1" t="s">
        <v>78</v>
      </c>
      <c r="BA305" s="1" t="s">
        <v>78</v>
      </c>
      <c r="BB305" s="1" t="s">
        <v>78</v>
      </c>
      <c r="BC305" s="1" t="s">
        <v>78</v>
      </c>
      <c r="BD305" s="1" t="s">
        <v>78</v>
      </c>
      <c r="BH305" s="1" t="s">
        <v>84</v>
      </c>
      <c r="BI305" s="1" t="s">
        <v>849</v>
      </c>
      <c r="BJ305" s="1"/>
      <c r="BK305" s="1" t="s">
        <v>82</v>
      </c>
      <c r="BL305" s="1"/>
      <c r="BM305" s="1" t="s">
        <v>82</v>
      </c>
      <c r="BQ305" s="1">
        <v>3</v>
      </c>
      <c r="BR305" s="1"/>
      <c r="BS305" s="1">
        <v>3</v>
      </c>
      <c r="BT305" s="1"/>
      <c r="BU305" s="1" t="s">
        <v>81</v>
      </c>
      <c r="BV305" s="1" t="s">
        <v>81</v>
      </c>
      <c r="BW305" s="1" t="s">
        <v>81</v>
      </c>
      <c r="BX305" s="1" t="s">
        <v>81</v>
      </c>
      <c r="BY305" s="1" t="s">
        <v>87</v>
      </c>
      <c r="BZ305" s="1" t="s">
        <v>81</v>
      </c>
      <c r="CA305" s="1" t="s">
        <v>87</v>
      </c>
      <c r="CB305" s="1" t="s">
        <v>81</v>
      </c>
      <c r="CC305" s="1" t="s">
        <v>81</v>
      </c>
      <c r="CF305" s="1" t="s">
        <v>80</v>
      </c>
    </row>
    <row r="306" spans="1:84" ht="12.75" x14ac:dyDescent="0.35">
      <c r="A306" s="2">
        <v>43137.922678993054</v>
      </c>
      <c r="B306" s="1" t="s">
        <v>65</v>
      </c>
      <c r="C306" s="1"/>
      <c r="D306" s="1" t="s">
        <v>100</v>
      </c>
      <c r="E306" s="1"/>
      <c r="F306" s="1" t="s">
        <v>67</v>
      </c>
      <c r="G306" s="1"/>
      <c r="H306" s="1" t="s">
        <v>90</v>
      </c>
      <c r="I306" s="1"/>
      <c r="J306" s="1" t="s">
        <v>128</v>
      </c>
      <c r="K306" s="1"/>
      <c r="L306" s="1" t="s">
        <v>77</v>
      </c>
      <c r="M306" s="1"/>
      <c r="N306" s="1"/>
      <c r="O306" s="1" t="s">
        <v>91</v>
      </c>
      <c r="P306" s="1"/>
      <c r="Q306" s="1" t="s">
        <v>74</v>
      </c>
      <c r="R306" s="1" t="s">
        <v>72</v>
      </c>
      <c r="S306" s="1" t="s">
        <v>72</v>
      </c>
      <c r="T306" s="1" t="s">
        <v>72</v>
      </c>
      <c r="U306" s="1" t="s">
        <v>74</v>
      </c>
      <c r="V306" s="1" t="s">
        <v>74</v>
      </c>
      <c r="W306" s="1" t="s">
        <v>73</v>
      </c>
      <c r="X306" s="1" t="s">
        <v>73</v>
      </c>
      <c r="Y306" s="1" t="s">
        <v>74</v>
      </c>
      <c r="Z306" s="1" t="s">
        <v>72</v>
      </c>
      <c r="AA306" s="1" t="s">
        <v>72</v>
      </c>
      <c r="AB306" s="1" t="s">
        <v>74</v>
      </c>
      <c r="AC306" s="1" t="s">
        <v>74</v>
      </c>
      <c r="AD306" s="1" t="s">
        <v>72</v>
      </c>
      <c r="AE306" s="1" t="s">
        <v>73</v>
      </c>
      <c r="AF306" s="1" t="s">
        <v>74</v>
      </c>
      <c r="AJ306" s="1" t="s">
        <v>76</v>
      </c>
      <c r="AK306" s="1" t="s">
        <v>76</v>
      </c>
      <c r="AL306" s="1" t="s">
        <v>76</v>
      </c>
      <c r="AM306" s="1" t="s">
        <v>93</v>
      </c>
      <c r="AN306" s="1" t="s">
        <v>93</v>
      </c>
      <c r="AO306" s="1" t="s">
        <v>107</v>
      </c>
      <c r="AP306" s="1" t="s">
        <v>76</v>
      </c>
      <c r="AQ306" s="1" t="s">
        <v>76</v>
      </c>
      <c r="AR306" s="1" t="s">
        <v>76</v>
      </c>
      <c r="AS306" s="1" t="s">
        <v>93</v>
      </c>
      <c r="AT306" s="1"/>
      <c r="AU306" s="1" t="s">
        <v>78</v>
      </c>
      <c r="AV306" s="1" t="s">
        <v>80</v>
      </c>
      <c r="AW306" s="1" t="s">
        <v>81</v>
      </c>
      <c r="AX306" s="1" t="s">
        <v>78</v>
      </c>
      <c r="AY306" s="1" t="s">
        <v>78</v>
      </c>
      <c r="AZ306" s="1" t="s">
        <v>78</v>
      </c>
      <c r="BA306" s="1" t="s">
        <v>78</v>
      </c>
      <c r="BB306" s="1" t="s">
        <v>97</v>
      </c>
      <c r="BC306" s="1" t="s">
        <v>78</v>
      </c>
      <c r="BD306" s="1" t="s">
        <v>78</v>
      </c>
      <c r="BF306" s="1" t="s">
        <v>850</v>
      </c>
      <c r="BG306" s="1"/>
      <c r="BH306" s="1" t="s">
        <v>84</v>
      </c>
      <c r="BI306" s="1" t="s">
        <v>851</v>
      </c>
      <c r="BJ306" s="1"/>
      <c r="BK306" s="1" t="s">
        <v>84</v>
      </c>
      <c r="BL306" s="1"/>
      <c r="BM306" s="1" t="s">
        <v>82</v>
      </c>
      <c r="BN306" s="1" t="s">
        <v>852</v>
      </c>
      <c r="BO306" s="1"/>
      <c r="BP306" s="1"/>
      <c r="BQ306" s="1">
        <v>1</v>
      </c>
      <c r="BR306" s="1"/>
      <c r="BS306" s="1">
        <v>1</v>
      </c>
      <c r="BT306" s="1"/>
      <c r="BU306" s="1" t="s">
        <v>80</v>
      </c>
      <c r="BV306" s="1" t="s">
        <v>81</v>
      </c>
      <c r="BW306" s="1" t="s">
        <v>80</v>
      </c>
      <c r="BX306" s="1" t="s">
        <v>87</v>
      </c>
      <c r="BY306" s="1" t="s">
        <v>80</v>
      </c>
      <c r="BZ306" s="1" t="s">
        <v>87</v>
      </c>
      <c r="CA306" s="1" t="s">
        <v>87</v>
      </c>
      <c r="CB306" s="1" t="s">
        <v>81</v>
      </c>
      <c r="CC306" s="1" t="s">
        <v>81</v>
      </c>
      <c r="CD306" s="1" t="s">
        <v>853</v>
      </c>
      <c r="CE306" s="1"/>
      <c r="CF306" s="1" t="s">
        <v>86</v>
      </c>
    </row>
    <row r="307" spans="1:84" ht="12.75" x14ac:dyDescent="0.35">
      <c r="A307" s="2">
        <v>43137.930877592589</v>
      </c>
      <c r="B307" s="1" t="s">
        <v>65</v>
      </c>
      <c r="C307" s="1"/>
      <c r="D307" s="1" t="s">
        <v>66</v>
      </c>
      <c r="E307" s="1"/>
      <c r="F307" s="1" t="s">
        <v>67</v>
      </c>
      <c r="G307" s="1"/>
      <c r="H307" s="1" t="s">
        <v>68</v>
      </c>
      <c r="I307" s="1"/>
      <c r="J307" s="1" t="s">
        <v>69</v>
      </c>
      <c r="K307" s="1"/>
      <c r="L307" s="1" t="s">
        <v>70</v>
      </c>
      <c r="M307" s="1"/>
      <c r="N307" s="1"/>
      <c r="O307" s="1" t="s">
        <v>91</v>
      </c>
      <c r="P307" s="1"/>
      <c r="Q307" s="1" t="s">
        <v>72</v>
      </c>
      <c r="R307" s="1" t="s">
        <v>72</v>
      </c>
      <c r="S307" s="1" t="s">
        <v>72</v>
      </c>
      <c r="T307" s="1" t="s">
        <v>73</v>
      </c>
      <c r="U307" s="1" t="s">
        <v>74</v>
      </c>
      <c r="V307" s="1" t="s">
        <v>74</v>
      </c>
      <c r="W307" s="1" t="s">
        <v>73</v>
      </c>
      <c r="X307" s="1" t="s">
        <v>73</v>
      </c>
      <c r="Y307" s="1" t="s">
        <v>72</v>
      </c>
      <c r="Z307" s="1" t="s">
        <v>72</v>
      </c>
      <c r="AA307" s="1" t="s">
        <v>73</v>
      </c>
      <c r="AB307" s="1" t="s">
        <v>72</v>
      </c>
      <c r="AC307" s="1" t="s">
        <v>73</v>
      </c>
      <c r="AD307" s="1" t="s">
        <v>72</v>
      </c>
      <c r="AE307" s="1" t="s">
        <v>73</v>
      </c>
      <c r="AF307" s="1" t="s">
        <v>72</v>
      </c>
      <c r="AG307" s="1" t="s">
        <v>74</v>
      </c>
      <c r="AH307" s="1" t="s">
        <v>854</v>
      </c>
      <c r="AI307" s="1"/>
      <c r="AJ307" s="1" t="s">
        <v>77</v>
      </c>
      <c r="AK307" s="1" t="s">
        <v>76</v>
      </c>
      <c r="AL307" s="1" t="s">
        <v>76</v>
      </c>
      <c r="AM307" s="1" t="s">
        <v>76</v>
      </c>
      <c r="AN307" s="1" t="s">
        <v>94</v>
      </c>
      <c r="AO307" s="1" t="s">
        <v>142</v>
      </c>
      <c r="AP307" s="1" t="s">
        <v>94</v>
      </c>
      <c r="AQ307" s="1" t="s">
        <v>77</v>
      </c>
      <c r="AR307" s="1" t="s">
        <v>94</v>
      </c>
      <c r="AS307" s="1" t="s">
        <v>94</v>
      </c>
      <c r="AT307" s="1"/>
      <c r="AU307" s="1" t="s">
        <v>78</v>
      </c>
      <c r="AV307" s="1" t="s">
        <v>79</v>
      </c>
      <c r="AW307" s="1" t="s">
        <v>81</v>
      </c>
      <c r="AX307" s="1" t="s">
        <v>81</v>
      </c>
      <c r="AY307" s="1" t="s">
        <v>86</v>
      </c>
      <c r="AZ307" s="1" t="s">
        <v>78</v>
      </c>
      <c r="BA307" s="1" t="s">
        <v>78</v>
      </c>
      <c r="BB307" s="1" t="s">
        <v>80</v>
      </c>
      <c r="BC307" s="1" t="s">
        <v>78</v>
      </c>
      <c r="BD307" s="1" t="s">
        <v>78</v>
      </c>
      <c r="BE307" s="1" t="s">
        <v>855</v>
      </c>
      <c r="BF307" s="1" t="s">
        <v>856</v>
      </c>
      <c r="BG307" s="1"/>
      <c r="BH307" s="1" t="s">
        <v>84</v>
      </c>
      <c r="BI307" s="1" t="s">
        <v>857</v>
      </c>
      <c r="BJ307" s="1"/>
      <c r="BK307" s="1" t="s">
        <v>82</v>
      </c>
      <c r="BL307" s="1"/>
      <c r="BM307" s="1" t="s">
        <v>84</v>
      </c>
      <c r="BN307" s="1" t="s">
        <v>858</v>
      </c>
      <c r="BO307" s="1"/>
      <c r="BP307" s="1"/>
      <c r="BQ307" s="1">
        <v>1</v>
      </c>
      <c r="BR307" s="1"/>
      <c r="BS307" s="1">
        <v>1</v>
      </c>
      <c r="BT307" s="1"/>
      <c r="BU307" s="1" t="s">
        <v>87</v>
      </c>
      <c r="BV307" s="1" t="s">
        <v>87</v>
      </c>
      <c r="BW307" s="1" t="s">
        <v>87</v>
      </c>
      <c r="BX307" s="1" t="s">
        <v>87</v>
      </c>
      <c r="BY307" s="1" t="s">
        <v>87</v>
      </c>
      <c r="BZ307" s="1" t="s">
        <v>87</v>
      </c>
      <c r="CA307" s="1" t="s">
        <v>87</v>
      </c>
      <c r="CB307" s="1" t="s">
        <v>80</v>
      </c>
      <c r="CC307" s="1" t="s">
        <v>80</v>
      </c>
      <c r="CD307" s="1" t="s">
        <v>859</v>
      </c>
      <c r="CE307" s="1"/>
      <c r="CF307" s="1" t="s">
        <v>86</v>
      </c>
    </row>
    <row r="308" spans="1:84" ht="12.75" x14ac:dyDescent="0.35">
      <c r="A308" s="2">
        <v>43137.949950069444</v>
      </c>
      <c r="B308" s="1" t="s">
        <v>65</v>
      </c>
      <c r="C308" s="1"/>
      <c r="D308" s="1" t="s">
        <v>279</v>
      </c>
      <c r="E308" s="1"/>
      <c r="F308" s="1" t="s">
        <v>67</v>
      </c>
      <c r="G308" s="1"/>
      <c r="H308" s="1" t="s">
        <v>68</v>
      </c>
      <c r="I308" s="1"/>
      <c r="J308" s="1" t="s">
        <v>69</v>
      </c>
      <c r="K308" s="1"/>
      <c r="L308" s="1" t="s">
        <v>77</v>
      </c>
      <c r="M308" s="1"/>
      <c r="N308" s="1"/>
      <c r="O308" s="1" t="s">
        <v>71</v>
      </c>
      <c r="P308" s="1"/>
      <c r="Q308" s="1" t="s">
        <v>72</v>
      </c>
      <c r="R308" s="1" t="s">
        <v>97</v>
      </c>
      <c r="S308" s="1" t="s">
        <v>72</v>
      </c>
      <c r="T308" s="1" t="s">
        <v>72</v>
      </c>
      <c r="U308" s="1" t="s">
        <v>72</v>
      </c>
      <c r="V308" s="1" t="s">
        <v>72</v>
      </c>
      <c r="W308" s="1" t="s">
        <v>97</v>
      </c>
      <c r="X308" s="1" t="s">
        <v>73</v>
      </c>
      <c r="Y308" s="1" t="s">
        <v>72</v>
      </c>
      <c r="Z308" s="1" t="s">
        <v>97</v>
      </c>
      <c r="AA308" s="1" t="s">
        <v>97</v>
      </c>
      <c r="AB308" s="1" t="s">
        <v>97</v>
      </c>
      <c r="AC308" s="1" t="s">
        <v>72</v>
      </c>
      <c r="AD308" s="1" t="s">
        <v>97</v>
      </c>
      <c r="AE308" s="1" t="s">
        <v>97</v>
      </c>
      <c r="AF308" s="1" t="s">
        <v>72</v>
      </c>
      <c r="AG308" s="1" t="s">
        <v>97</v>
      </c>
      <c r="AH308" s="1" t="s">
        <v>860</v>
      </c>
      <c r="AI308" s="1"/>
      <c r="AJ308" s="1" t="s">
        <v>93</v>
      </c>
      <c r="AK308" s="1" t="s">
        <v>76</v>
      </c>
      <c r="AL308" s="1" t="s">
        <v>76</v>
      </c>
      <c r="AM308" s="1" t="s">
        <v>76</v>
      </c>
      <c r="AN308" s="1" t="s">
        <v>102</v>
      </c>
      <c r="AO308" s="1" t="s">
        <v>93</v>
      </c>
      <c r="AP308" s="1" t="s">
        <v>93</v>
      </c>
      <c r="AQ308" s="1" t="s">
        <v>76</v>
      </c>
      <c r="AR308" s="1" t="s">
        <v>93</v>
      </c>
      <c r="AS308" s="1" t="s">
        <v>76</v>
      </c>
      <c r="AT308" s="1"/>
      <c r="AU308" s="1" t="s">
        <v>78</v>
      </c>
      <c r="AV308" s="1" t="s">
        <v>86</v>
      </c>
      <c r="AW308" s="1" t="s">
        <v>97</v>
      </c>
      <c r="AX308" s="1" t="s">
        <v>97</v>
      </c>
      <c r="AY308" s="1" t="s">
        <v>78</v>
      </c>
      <c r="AZ308" s="1" t="s">
        <v>81</v>
      </c>
      <c r="BA308" s="1" t="s">
        <v>81</v>
      </c>
      <c r="BB308" s="1" t="s">
        <v>97</v>
      </c>
      <c r="BC308" s="1" t="s">
        <v>97</v>
      </c>
      <c r="BD308" s="1" t="s">
        <v>81</v>
      </c>
      <c r="BE308" s="1" t="s">
        <v>861</v>
      </c>
      <c r="BH308" s="1" t="s">
        <v>97</v>
      </c>
      <c r="BI308" s="1" t="s">
        <v>862</v>
      </c>
      <c r="BJ308" s="1"/>
      <c r="BK308" s="1" t="s">
        <v>84</v>
      </c>
      <c r="BL308" s="1"/>
      <c r="BM308" s="1" t="s">
        <v>82</v>
      </c>
      <c r="BQ308" s="1">
        <v>1</v>
      </c>
      <c r="BR308" s="1"/>
      <c r="BS308" s="1">
        <v>1</v>
      </c>
      <c r="BT308" s="1"/>
      <c r="BU308" s="1" t="s">
        <v>81</v>
      </c>
      <c r="BV308" s="1" t="s">
        <v>81</v>
      </c>
      <c r="BW308" s="1" t="s">
        <v>81</v>
      </c>
      <c r="BX308" s="1" t="s">
        <v>97</v>
      </c>
      <c r="BY308" s="1" t="s">
        <v>87</v>
      </c>
      <c r="BZ308" s="1" t="s">
        <v>87</v>
      </c>
      <c r="CA308" s="1" t="s">
        <v>81</v>
      </c>
      <c r="CB308" s="1" t="s">
        <v>80</v>
      </c>
      <c r="CC308" s="1" t="s">
        <v>81</v>
      </c>
      <c r="CD308" s="1" t="s">
        <v>863</v>
      </c>
      <c r="CE308" s="1"/>
      <c r="CF308" s="1" t="s">
        <v>97</v>
      </c>
    </row>
    <row r="309" spans="1:84" ht="12.75" x14ac:dyDescent="0.35">
      <c r="A309" s="2">
        <v>43137.988099629627</v>
      </c>
      <c r="B309" s="1" t="s">
        <v>65</v>
      </c>
      <c r="C309" s="1"/>
      <c r="J309" s="1" t="s">
        <v>69</v>
      </c>
      <c r="K309" s="1"/>
      <c r="L309" s="1" t="s">
        <v>77</v>
      </c>
      <c r="M309" s="1"/>
      <c r="N309" s="1"/>
      <c r="O309" s="1" t="s">
        <v>124</v>
      </c>
      <c r="P309" s="1"/>
      <c r="Q309" s="1" t="s">
        <v>72</v>
      </c>
      <c r="R309" s="1" t="s">
        <v>73</v>
      </c>
      <c r="S309" s="1" t="s">
        <v>72</v>
      </c>
      <c r="U309" s="1" t="s">
        <v>72</v>
      </c>
      <c r="V309" s="1" t="s">
        <v>72</v>
      </c>
      <c r="W309" s="1" t="s">
        <v>73</v>
      </c>
      <c r="X309" s="1" t="s">
        <v>73</v>
      </c>
      <c r="Y309" s="1" t="s">
        <v>73</v>
      </c>
      <c r="Z309" s="1" t="s">
        <v>73</v>
      </c>
      <c r="AA309" s="1" t="s">
        <v>73</v>
      </c>
      <c r="AB309" s="1" t="s">
        <v>73</v>
      </c>
      <c r="AC309" s="1" t="s">
        <v>73</v>
      </c>
      <c r="AD309" s="1" t="s">
        <v>73</v>
      </c>
      <c r="AE309" s="1" t="s">
        <v>73</v>
      </c>
      <c r="AF309" s="1" t="s">
        <v>73</v>
      </c>
      <c r="AK309" s="1" t="s">
        <v>77</v>
      </c>
      <c r="AR309" s="1" t="s">
        <v>94</v>
      </c>
      <c r="AU309" s="1" t="s">
        <v>86</v>
      </c>
      <c r="AV309" s="1" t="s">
        <v>79</v>
      </c>
      <c r="AW309" s="1" t="s">
        <v>79</v>
      </c>
      <c r="AX309" s="1" t="s">
        <v>86</v>
      </c>
      <c r="AY309" s="1" t="s">
        <v>80</v>
      </c>
      <c r="AZ309" s="1" t="s">
        <v>81</v>
      </c>
      <c r="BA309" s="1" t="s">
        <v>81</v>
      </c>
      <c r="BB309" s="1" t="s">
        <v>79</v>
      </c>
      <c r="BC309" s="1" t="s">
        <v>80</v>
      </c>
      <c r="BD309" s="1" t="s">
        <v>81</v>
      </c>
      <c r="BH309" s="1" t="s">
        <v>82</v>
      </c>
      <c r="BK309" s="1" t="s">
        <v>82</v>
      </c>
      <c r="BL309" s="1"/>
      <c r="BM309" s="1" t="s">
        <v>82</v>
      </c>
      <c r="BQ309" s="1">
        <v>1</v>
      </c>
      <c r="BR309" s="1"/>
      <c r="BS309" s="1">
        <v>2</v>
      </c>
      <c r="BT309" s="1"/>
      <c r="BU309" s="1" t="s">
        <v>87</v>
      </c>
      <c r="BV309" s="1" t="s">
        <v>81</v>
      </c>
      <c r="BW309" s="1" t="s">
        <v>80</v>
      </c>
      <c r="BX309" s="1" t="s">
        <v>80</v>
      </c>
      <c r="BY309" s="1" t="s">
        <v>87</v>
      </c>
      <c r="BZ309" s="1" t="s">
        <v>87</v>
      </c>
      <c r="CA309" s="1" t="s">
        <v>87</v>
      </c>
      <c r="CB309" s="1" t="s">
        <v>81</v>
      </c>
      <c r="CC309" s="1" t="s">
        <v>81</v>
      </c>
      <c r="CF309" s="1" t="s">
        <v>81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E45C1-65F5-4348-B06F-6EF480C9BFF2}">
  <dimension ref="A1:K8"/>
  <sheetViews>
    <sheetView topLeftCell="A2" workbookViewId="0">
      <selection activeCell="B32" sqref="B32"/>
    </sheetView>
  </sheetViews>
  <sheetFormatPr defaultColWidth="15.59765625" defaultRowHeight="12.75" x14ac:dyDescent="0.35"/>
  <sheetData>
    <row r="1" spans="1:11" s="4" customFormat="1" ht="165.75" x14ac:dyDescent="0.35">
      <c r="A1" s="7" t="s">
        <v>884</v>
      </c>
      <c r="B1" s="7" t="s">
        <v>885</v>
      </c>
      <c r="C1" s="7" t="s">
        <v>886</v>
      </c>
      <c r="D1" s="7" t="s">
        <v>887</v>
      </c>
      <c r="E1" s="7" t="s">
        <v>888</v>
      </c>
      <c r="F1" s="7" t="s">
        <v>889</v>
      </c>
      <c r="G1" s="7" t="s">
        <v>890</v>
      </c>
      <c r="H1" s="7" t="s">
        <v>891</v>
      </c>
      <c r="I1" s="7" t="s">
        <v>892</v>
      </c>
      <c r="J1" s="7" t="s">
        <v>893</v>
      </c>
      <c r="K1" s="7" t="s">
        <v>894</v>
      </c>
    </row>
    <row r="2" spans="1:11" s="4" customFormat="1" ht="25.5" x14ac:dyDescent="0.35">
      <c r="A2" s="7"/>
      <c r="B2" s="7" t="s">
        <v>905</v>
      </c>
      <c r="C2" s="7" t="s">
        <v>906</v>
      </c>
      <c r="D2" s="7" t="s">
        <v>907</v>
      </c>
      <c r="E2" s="7" t="s">
        <v>908</v>
      </c>
      <c r="F2" s="7" t="s">
        <v>909</v>
      </c>
      <c r="G2" s="7" t="s">
        <v>910</v>
      </c>
      <c r="H2" s="7" t="s">
        <v>911</v>
      </c>
      <c r="I2" s="7" t="s">
        <v>912</v>
      </c>
      <c r="J2" s="7" t="s">
        <v>913</v>
      </c>
      <c r="K2" s="7" t="s">
        <v>914</v>
      </c>
    </row>
    <row r="3" spans="1:11" x14ac:dyDescent="0.35">
      <c r="A3" t="s">
        <v>94</v>
      </c>
      <c r="B3">
        <v>82</v>
      </c>
      <c r="C3">
        <v>67</v>
      </c>
      <c r="D3">
        <v>31</v>
      </c>
      <c r="E3">
        <v>57</v>
      </c>
      <c r="F3">
        <v>103</v>
      </c>
      <c r="G3">
        <v>35</v>
      </c>
      <c r="H3">
        <v>23</v>
      </c>
      <c r="I3">
        <v>10</v>
      </c>
      <c r="J3">
        <v>60</v>
      </c>
      <c r="K3">
        <v>90</v>
      </c>
    </row>
    <row r="4" spans="1:11" x14ac:dyDescent="0.35">
      <c r="A4" t="s">
        <v>142</v>
      </c>
      <c r="B4">
        <v>65</v>
      </c>
      <c r="C4">
        <v>62</v>
      </c>
      <c r="D4">
        <v>14</v>
      </c>
      <c r="E4">
        <v>41</v>
      </c>
      <c r="F4">
        <v>21</v>
      </c>
      <c r="G4">
        <v>12</v>
      </c>
      <c r="H4">
        <v>10</v>
      </c>
      <c r="I4">
        <v>11</v>
      </c>
      <c r="J4">
        <v>16</v>
      </c>
      <c r="K4">
        <v>31</v>
      </c>
    </row>
    <row r="5" spans="1:11" x14ac:dyDescent="0.35">
      <c r="A5" t="s">
        <v>107</v>
      </c>
      <c r="B5">
        <v>29</v>
      </c>
      <c r="C5">
        <v>28</v>
      </c>
      <c r="D5">
        <v>5</v>
      </c>
      <c r="E5">
        <v>22</v>
      </c>
      <c r="F5">
        <v>17</v>
      </c>
      <c r="G5">
        <v>6</v>
      </c>
      <c r="H5">
        <v>9</v>
      </c>
      <c r="I5">
        <v>7</v>
      </c>
      <c r="J5">
        <v>6</v>
      </c>
      <c r="K5">
        <v>46</v>
      </c>
    </row>
    <row r="6" spans="1:11" x14ac:dyDescent="0.35">
      <c r="A6" t="s">
        <v>117</v>
      </c>
      <c r="B6">
        <v>16</v>
      </c>
      <c r="C6">
        <v>14</v>
      </c>
      <c r="D6">
        <v>7</v>
      </c>
      <c r="E6">
        <v>10</v>
      </c>
      <c r="F6">
        <v>14</v>
      </c>
      <c r="G6">
        <v>4</v>
      </c>
      <c r="H6">
        <v>5</v>
      </c>
      <c r="I6">
        <v>2</v>
      </c>
      <c r="J6">
        <v>3</v>
      </c>
      <c r="K6">
        <v>21</v>
      </c>
    </row>
    <row r="7" spans="1:11" x14ac:dyDescent="0.35">
      <c r="A7" t="s">
        <v>93</v>
      </c>
      <c r="B7">
        <v>111</v>
      </c>
      <c r="C7">
        <v>60</v>
      </c>
      <c r="D7">
        <v>59</v>
      </c>
      <c r="E7">
        <v>58</v>
      </c>
      <c r="F7">
        <v>118</v>
      </c>
      <c r="G7">
        <v>64</v>
      </c>
      <c r="H7">
        <v>54</v>
      </c>
      <c r="I7">
        <v>28</v>
      </c>
      <c r="J7">
        <v>92</v>
      </c>
      <c r="K7">
        <v>23</v>
      </c>
    </row>
    <row r="8" spans="1:11" x14ac:dyDescent="0.35">
      <c r="A8" t="s">
        <v>76</v>
      </c>
      <c r="B8">
        <v>87</v>
      </c>
      <c r="C8">
        <v>138</v>
      </c>
      <c r="D8">
        <v>176</v>
      </c>
      <c r="E8">
        <v>135</v>
      </c>
      <c r="F8">
        <v>83</v>
      </c>
      <c r="G8">
        <v>167</v>
      </c>
      <c r="H8">
        <v>174</v>
      </c>
      <c r="I8">
        <v>210</v>
      </c>
      <c r="J8">
        <v>131</v>
      </c>
      <c r="K8">
        <v>105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
  <sheetViews>
    <sheetView workbookViewId="0">
      <selection activeCell="A6" sqref="A6:XFD7"/>
    </sheetView>
  </sheetViews>
  <sheetFormatPr defaultColWidth="14.3984375" defaultRowHeight="15.75" customHeight="1" x14ac:dyDescent="0.35"/>
  <sheetData>
    <row r="1" spans="1:17" ht="15.75" customHeight="1" x14ac:dyDescent="0.35">
      <c r="A1" t="s">
        <v>865</v>
      </c>
      <c r="B1" t="s">
        <v>8</v>
      </c>
      <c r="C1" t="s">
        <v>9</v>
      </c>
      <c r="D1" t="s">
        <v>10</v>
      </c>
      <c r="E1" t="s">
        <v>11</v>
      </c>
      <c r="F1" t="s">
        <v>12</v>
      </c>
      <c r="G1" t="s">
        <v>13</v>
      </c>
      <c r="H1" t="s">
        <v>14</v>
      </c>
      <c r="I1" t="s">
        <v>15</v>
      </c>
      <c r="J1" t="s">
        <v>16</v>
      </c>
      <c r="K1" t="s">
        <v>17</v>
      </c>
      <c r="L1" t="s">
        <v>18</v>
      </c>
      <c r="M1" t="s">
        <v>19</v>
      </c>
      <c r="N1" t="s">
        <v>20</v>
      </c>
      <c r="O1" t="s">
        <v>21</v>
      </c>
      <c r="P1" t="s">
        <v>22</v>
      </c>
      <c r="Q1" t="s">
        <v>23</v>
      </c>
    </row>
    <row r="2" spans="1:17" ht="15.75" customHeight="1" x14ac:dyDescent="0.35">
      <c r="A2" t="s">
        <v>74</v>
      </c>
      <c r="B2">
        <v>149</v>
      </c>
      <c r="C2">
        <v>54</v>
      </c>
      <c r="D2">
        <v>141</v>
      </c>
      <c r="E2">
        <v>85</v>
      </c>
      <c r="F2">
        <v>92</v>
      </c>
      <c r="G2">
        <v>125</v>
      </c>
      <c r="H2">
        <v>14</v>
      </c>
      <c r="I2">
        <v>12</v>
      </c>
      <c r="J2">
        <v>59</v>
      </c>
      <c r="K2">
        <v>25</v>
      </c>
      <c r="L2">
        <v>149</v>
      </c>
      <c r="M2">
        <v>168</v>
      </c>
      <c r="N2">
        <v>148</v>
      </c>
      <c r="O2">
        <v>40</v>
      </c>
      <c r="P2">
        <v>154</v>
      </c>
      <c r="Q2">
        <v>143</v>
      </c>
    </row>
    <row r="3" spans="1:17" ht="15.75" customHeight="1" x14ac:dyDescent="0.35">
      <c r="A3" t="s">
        <v>72</v>
      </c>
      <c r="B3">
        <v>120</v>
      </c>
      <c r="C3">
        <v>147</v>
      </c>
      <c r="D3">
        <v>98</v>
      </c>
      <c r="E3">
        <v>136</v>
      </c>
      <c r="F3">
        <v>104</v>
      </c>
      <c r="G3">
        <v>102</v>
      </c>
      <c r="H3">
        <v>67</v>
      </c>
      <c r="I3">
        <v>71</v>
      </c>
      <c r="J3">
        <v>86</v>
      </c>
      <c r="K3">
        <v>71</v>
      </c>
      <c r="L3">
        <v>120</v>
      </c>
      <c r="M3">
        <v>71</v>
      </c>
      <c r="N3">
        <v>90</v>
      </c>
      <c r="O3">
        <v>102</v>
      </c>
      <c r="P3">
        <v>78</v>
      </c>
      <c r="Q3">
        <v>105</v>
      </c>
    </row>
    <row r="4" spans="1:17" ht="15.75" customHeight="1" x14ac:dyDescent="0.35">
      <c r="A4" t="s">
        <v>73</v>
      </c>
      <c r="B4">
        <v>11</v>
      </c>
      <c r="C4">
        <v>63</v>
      </c>
      <c r="D4">
        <v>25</v>
      </c>
      <c r="E4">
        <v>47</v>
      </c>
      <c r="F4">
        <v>37</v>
      </c>
      <c r="G4">
        <v>29</v>
      </c>
      <c r="H4">
        <v>173</v>
      </c>
      <c r="I4">
        <v>174</v>
      </c>
      <c r="J4">
        <v>106</v>
      </c>
      <c r="K4">
        <v>147</v>
      </c>
      <c r="L4">
        <v>11</v>
      </c>
      <c r="M4">
        <v>18</v>
      </c>
      <c r="N4">
        <v>29</v>
      </c>
      <c r="O4">
        <v>80</v>
      </c>
      <c r="P4">
        <v>34</v>
      </c>
      <c r="Q4">
        <v>27</v>
      </c>
    </row>
    <row r="5" spans="1:17" ht="15.75" customHeight="1" x14ac:dyDescent="0.35">
      <c r="A5" t="s">
        <v>97</v>
      </c>
      <c r="B5">
        <v>1</v>
      </c>
      <c r="C5">
        <v>15</v>
      </c>
      <c r="D5">
        <v>20</v>
      </c>
      <c r="E5">
        <v>10</v>
      </c>
      <c r="F5">
        <v>49</v>
      </c>
      <c r="G5">
        <v>28</v>
      </c>
      <c r="H5">
        <v>25</v>
      </c>
      <c r="I5">
        <v>22</v>
      </c>
      <c r="J5">
        <v>26</v>
      </c>
      <c r="K5">
        <v>32</v>
      </c>
      <c r="L5">
        <v>1</v>
      </c>
      <c r="M5">
        <v>25</v>
      </c>
      <c r="N5">
        <v>15</v>
      </c>
      <c r="O5">
        <v>55</v>
      </c>
      <c r="P5">
        <v>14</v>
      </c>
      <c r="Q5">
        <v>7</v>
      </c>
    </row>
    <row r="6" spans="1:17" ht="15.75" customHeight="1" x14ac:dyDescent="0.35">
      <c r="A6" t="s">
        <v>866</v>
      </c>
      <c r="B6">
        <f>SUM(B2:B5)</f>
        <v>281</v>
      </c>
      <c r="C6">
        <f t="shared" ref="C6:Q6" si="0">SUM(C2:C5)</f>
        <v>279</v>
      </c>
      <c r="D6">
        <f t="shared" si="0"/>
        <v>284</v>
      </c>
      <c r="E6">
        <f t="shared" si="0"/>
        <v>278</v>
      </c>
      <c r="F6">
        <f t="shared" si="0"/>
        <v>282</v>
      </c>
      <c r="G6">
        <f t="shared" si="0"/>
        <v>284</v>
      </c>
      <c r="H6">
        <f t="shared" si="0"/>
        <v>279</v>
      </c>
      <c r="I6">
        <f t="shared" si="0"/>
        <v>279</v>
      </c>
      <c r="J6">
        <f t="shared" si="0"/>
        <v>277</v>
      </c>
      <c r="K6">
        <f t="shared" si="0"/>
        <v>275</v>
      </c>
      <c r="L6">
        <f t="shared" si="0"/>
        <v>281</v>
      </c>
      <c r="M6">
        <f t="shared" si="0"/>
        <v>282</v>
      </c>
      <c r="N6">
        <f t="shared" si="0"/>
        <v>282</v>
      </c>
      <c r="O6">
        <f t="shared" si="0"/>
        <v>277</v>
      </c>
      <c r="P6">
        <f t="shared" si="0"/>
        <v>280</v>
      </c>
      <c r="Q6">
        <f t="shared" si="0"/>
        <v>282</v>
      </c>
    </row>
    <row r="7" spans="1:17" s="5" customFormat="1" ht="15.75" customHeight="1" x14ac:dyDescent="0.35">
      <c r="A7" s="5" t="s">
        <v>867</v>
      </c>
    </row>
    <row r="8" spans="1:17" ht="15.75" customHeight="1" x14ac:dyDescent="0.35">
      <c r="A8" t="s">
        <v>865</v>
      </c>
      <c r="B8" t="s">
        <v>868</v>
      </c>
      <c r="C8" t="s">
        <v>869</v>
      </c>
      <c r="D8" t="s">
        <v>870</v>
      </c>
      <c r="E8" t="s">
        <v>871</v>
      </c>
      <c r="F8" t="s">
        <v>872</v>
      </c>
      <c r="G8" t="s">
        <v>883</v>
      </c>
      <c r="H8" t="s">
        <v>873</v>
      </c>
      <c r="I8" t="s">
        <v>874</v>
      </c>
      <c r="J8" t="s">
        <v>875</v>
      </c>
      <c r="K8" t="s">
        <v>878</v>
      </c>
      <c r="L8" t="s">
        <v>876</v>
      </c>
      <c r="M8" t="s">
        <v>877</v>
      </c>
      <c r="N8" t="s">
        <v>879</v>
      </c>
      <c r="O8" t="s">
        <v>880</v>
      </c>
      <c r="P8" t="s">
        <v>881</v>
      </c>
      <c r="Q8" t="s">
        <v>882</v>
      </c>
    </row>
    <row r="9" spans="1:17" ht="15.75" customHeight="1" x14ac:dyDescent="0.35">
      <c r="A9" t="s">
        <v>74</v>
      </c>
      <c r="B9">
        <f>B2/B$6</f>
        <v>0.53024911032028466</v>
      </c>
      <c r="C9">
        <f t="shared" ref="C9:Q9" si="1">C2/C$6</f>
        <v>0.19354838709677419</v>
      </c>
      <c r="D9">
        <f t="shared" si="1"/>
        <v>0.49647887323943662</v>
      </c>
      <c r="E9">
        <f t="shared" si="1"/>
        <v>0.30575539568345322</v>
      </c>
      <c r="F9">
        <f t="shared" si="1"/>
        <v>0.32624113475177308</v>
      </c>
      <c r="G9">
        <f t="shared" si="1"/>
        <v>0.44014084507042256</v>
      </c>
      <c r="H9">
        <f t="shared" si="1"/>
        <v>5.0179211469534052E-2</v>
      </c>
      <c r="I9">
        <f t="shared" si="1"/>
        <v>4.3010752688172046E-2</v>
      </c>
      <c r="J9">
        <f t="shared" si="1"/>
        <v>0.21299638989169675</v>
      </c>
      <c r="K9">
        <f t="shared" si="1"/>
        <v>9.0909090909090912E-2</v>
      </c>
      <c r="L9">
        <f t="shared" si="1"/>
        <v>0.53024911032028466</v>
      </c>
      <c r="M9">
        <f t="shared" si="1"/>
        <v>0.5957446808510638</v>
      </c>
      <c r="N9">
        <f t="shared" si="1"/>
        <v>0.52482269503546097</v>
      </c>
      <c r="O9">
        <f t="shared" si="1"/>
        <v>0.1444043321299639</v>
      </c>
      <c r="P9">
        <f t="shared" si="1"/>
        <v>0.55000000000000004</v>
      </c>
      <c r="Q9">
        <f t="shared" si="1"/>
        <v>0.50709219858156029</v>
      </c>
    </row>
    <row r="10" spans="1:17" ht="15.75" customHeight="1" x14ac:dyDescent="0.35">
      <c r="A10" t="s">
        <v>72</v>
      </c>
      <c r="B10">
        <f t="shared" ref="B10:Q10" si="2">B3/B$6</f>
        <v>0.42704626334519574</v>
      </c>
      <c r="C10">
        <f t="shared" si="2"/>
        <v>0.5268817204301075</v>
      </c>
      <c r="D10">
        <f t="shared" si="2"/>
        <v>0.34507042253521125</v>
      </c>
      <c r="E10">
        <f t="shared" si="2"/>
        <v>0.48920863309352519</v>
      </c>
      <c r="F10">
        <f t="shared" si="2"/>
        <v>0.36879432624113473</v>
      </c>
      <c r="G10">
        <f t="shared" si="2"/>
        <v>0.35915492957746481</v>
      </c>
      <c r="H10">
        <f t="shared" si="2"/>
        <v>0.24014336917562723</v>
      </c>
      <c r="I10">
        <f t="shared" si="2"/>
        <v>0.25448028673835127</v>
      </c>
      <c r="J10">
        <f t="shared" si="2"/>
        <v>0.31046931407942241</v>
      </c>
      <c r="K10">
        <f t="shared" si="2"/>
        <v>0.25818181818181818</v>
      </c>
      <c r="L10">
        <f t="shared" si="2"/>
        <v>0.42704626334519574</v>
      </c>
      <c r="M10">
        <f t="shared" si="2"/>
        <v>0.25177304964539005</v>
      </c>
      <c r="N10">
        <f t="shared" si="2"/>
        <v>0.31914893617021278</v>
      </c>
      <c r="O10">
        <f t="shared" si="2"/>
        <v>0.36823104693140796</v>
      </c>
      <c r="P10">
        <f t="shared" si="2"/>
        <v>0.27857142857142858</v>
      </c>
      <c r="Q10">
        <f t="shared" si="2"/>
        <v>0.37234042553191488</v>
      </c>
    </row>
    <row r="11" spans="1:17" ht="15.75" customHeight="1" x14ac:dyDescent="0.35">
      <c r="A11" t="s">
        <v>73</v>
      </c>
      <c r="B11">
        <f t="shared" ref="B11:Q11" si="3">B4/B$6</f>
        <v>3.9145907473309607E-2</v>
      </c>
      <c r="C11">
        <f t="shared" si="3"/>
        <v>0.22580645161290322</v>
      </c>
      <c r="D11">
        <f t="shared" si="3"/>
        <v>8.8028169014084501E-2</v>
      </c>
      <c r="E11">
        <f t="shared" si="3"/>
        <v>0.16906474820143885</v>
      </c>
      <c r="F11">
        <f t="shared" si="3"/>
        <v>0.13120567375886524</v>
      </c>
      <c r="G11">
        <f t="shared" si="3"/>
        <v>0.10211267605633803</v>
      </c>
      <c r="H11">
        <f t="shared" si="3"/>
        <v>0.62007168458781359</v>
      </c>
      <c r="I11">
        <f t="shared" si="3"/>
        <v>0.62365591397849462</v>
      </c>
      <c r="J11">
        <f t="shared" si="3"/>
        <v>0.38267148014440433</v>
      </c>
      <c r="K11">
        <f t="shared" si="3"/>
        <v>0.53454545454545455</v>
      </c>
      <c r="L11">
        <f t="shared" si="3"/>
        <v>3.9145907473309607E-2</v>
      </c>
      <c r="M11">
        <f t="shared" si="3"/>
        <v>6.3829787234042548E-2</v>
      </c>
      <c r="N11">
        <f t="shared" si="3"/>
        <v>0.10283687943262411</v>
      </c>
      <c r="O11">
        <f t="shared" si="3"/>
        <v>0.28880866425992779</v>
      </c>
      <c r="P11">
        <f t="shared" si="3"/>
        <v>0.12142857142857143</v>
      </c>
      <c r="Q11">
        <f t="shared" si="3"/>
        <v>9.5744680851063829E-2</v>
      </c>
    </row>
    <row r="12" spans="1:17" ht="15.75" customHeight="1" x14ac:dyDescent="0.35">
      <c r="A12" t="s">
        <v>97</v>
      </c>
      <c r="B12">
        <f t="shared" ref="B12:Q12" si="4">B5/B$6</f>
        <v>3.5587188612099642E-3</v>
      </c>
      <c r="C12">
        <f t="shared" si="4"/>
        <v>5.3763440860215055E-2</v>
      </c>
      <c r="D12">
        <f t="shared" si="4"/>
        <v>7.0422535211267609E-2</v>
      </c>
      <c r="E12">
        <f t="shared" si="4"/>
        <v>3.5971223021582732E-2</v>
      </c>
      <c r="F12">
        <f t="shared" si="4"/>
        <v>0.17375886524822695</v>
      </c>
      <c r="G12">
        <f t="shared" si="4"/>
        <v>9.8591549295774641E-2</v>
      </c>
      <c r="H12">
        <f t="shared" si="4"/>
        <v>8.9605734767025089E-2</v>
      </c>
      <c r="I12">
        <f t="shared" si="4"/>
        <v>7.8853046594982074E-2</v>
      </c>
      <c r="J12">
        <f t="shared" si="4"/>
        <v>9.3862815884476536E-2</v>
      </c>
      <c r="K12">
        <f t="shared" si="4"/>
        <v>0.11636363636363636</v>
      </c>
      <c r="L12">
        <f t="shared" si="4"/>
        <v>3.5587188612099642E-3</v>
      </c>
      <c r="M12">
        <f t="shared" si="4"/>
        <v>8.8652482269503549E-2</v>
      </c>
      <c r="N12">
        <f t="shared" si="4"/>
        <v>5.3191489361702128E-2</v>
      </c>
      <c r="O12">
        <f t="shared" si="4"/>
        <v>0.19855595667870035</v>
      </c>
      <c r="P12">
        <f t="shared" si="4"/>
        <v>0.05</v>
      </c>
      <c r="Q12">
        <f t="shared" si="4"/>
        <v>2.4822695035460994E-2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2B6AE-3E3F-41D4-861A-8744A9B1974E}">
  <dimension ref="A1:K7"/>
  <sheetViews>
    <sheetView workbookViewId="0">
      <selection activeCell="D38" sqref="D38"/>
    </sheetView>
  </sheetViews>
  <sheetFormatPr defaultColWidth="15.59765625" defaultRowHeight="12.75" x14ac:dyDescent="0.35"/>
  <sheetData>
    <row r="1" spans="1:11" s="4" customFormat="1" ht="76.5" x14ac:dyDescent="0.35">
      <c r="A1" s="7" t="s">
        <v>895</v>
      </c>
      <c r="B1" s="7" t="s">
        <v>896</v>
      </c>
      <c r="C1" s="7" t="s">
        <v>897</v>
      </c>
      <c r="D1" s="7" t="s">
        <v>898</v>
      </c>
      <c r="E1" s="7" t="s">
        <v>899</v>
      </c>
      <c r="F1" s="7" t="s">
        <v>900</v>
      </c>
      <c r="G1" s="7" t="s">
        <v>901</v>
      </c>
      <c r="H1" s="7" t="s">
        <v>902</v>
      </c>
      <c r="I1" s="7" t="s">
        <v>903</v>
      </c>
      <c r="J1" s="7" t="s">
        <v>904</v>
      </c>
      <c r="K1" s="4" t="s">
        <v>64</v>
      </c>
    </row>
    <row r="2" spans="1:11" x14ac:dyDescent="0.35">
      <c r="A2" t="s">
        <v>78</v>
      </c>
      <c r="B2">
        <v>146</v>
      </c>
      <c r="C2">
        <v>95</v>
      </c>
      <c r="D2">
        <v>51</v>
      </c>
      <c r="E2">
        <v>109</v>
      </c>
      <c r="F2">
        <v>245</v>
      </c>
      <c r="G2">
        <v>242</v>
      </c>
      <c r="H2">
        <v>184</v>
      </c>
      <c r="I2">
        <v>99</v>
      </c>
      <c r="J2">
        <v>85</v>
      </c>
      <c r="K2">
        <v>8</v>
      </c>
    </row>
    <row r="3" spans="1:11" x14ac:dyDescent="0.35">
      <c r="A3" t="s">
        <v>81</v>
      </c>
      <c r="B3">
        <v>108</v>
      </c>
      <c r="C3">
        <v>119</v>
      </c>
      <c r="D3">
        <v>78</v>
      </c>
      <c r="E3">
        <v>103</v>
      </c>
      <c r="F3">
        <v>32</v>
      </c>
      <c r="G3">
        <v>40</v>
      </c>
      <c r="H3">
        <v>85</v>
      </c>
      <c r="I3">
        <v>84</v>
      </c>
      <c r="J3">
        <v>98</v>
      </c>
      <c r="K3">
        <v>27</v>
      </c>
    </row>
    <row r="4" spans="1:11" x14ac:dyDescent="0.35">
      <c r="A4" t="s">
        <v>80</v>
      </c>
      <c r="B4">
        <v>16</v>
      </c>
      <c r="C4">
        <v>37</v>
      </c>
      <c r="D4">
        <v>78</v>
      </c>
      <c r="E4">
        <v>39</v>
      </c>
      <c r="F4">
        <v>5</v>
      </c>
      <c r="G4">
        <v>2</v>
      </c>
      <c r="H4">
        <v>10</v>
      </c>
      <c r="I4">
        <v>55</v>
      </c>
      <c r="J4">
        <v>58</v>
      </c>
      <c r="K4">
        <v>54</v>
      </c>
    </row>
    <row r="5" spans="1:11" x14ac:dyDescent="0.35">
      <c r="A5" t="s">
        <v>86</v>
      </c>
      <c r="B5">
        <v>10</v>
      </c>
      <c r="C5">
        <v>21</v>
      </c>
      <c r="D5">
        <v>39</v>
      </c>
      <c r="E5">
        <v>19</v>
      </c>
      <c r="F5">
        <v>1</v>
      </c>
      <c r="G5">
        <v>1</v>
      </c>
      <c r="H5">
        <v>3</v>
      </c>
      <c r="I5">
        <v>35</v>
      </c>
      <c r="J5">
        <v>35</v>
      </c>
      <c r="K5">
        <v>155</v>
      </c>
    </row>
    <row r="6" spans="1:11" x14ac:dyDescent="0.35">
      <c r="A6" t="s">
        <v>79</v>
      </c>
      <c r="B6">
        <v>6</v>
      </c>
      <c r="C6">
        <v>6</v>
      </c>
      <c r="D6">
        <v>11</v>
      </c>
      <c r="E6">
        <v>4</v>
      </c>
      <c r="F6">
        <v>2</v>
      </c>
      <c r="G6">
        <v>3</v>
      </c>
      <c r="H6">
        <v>4</v>
      </c>
      <c r="I6">
        <v>14</v>
      </c>
      <c r="J6">
        <v>12</v>
      </c>
      <c r="K6">
        <v>44</v>
      </c>
    </row>
    <row r="7" spans="1:11" x14ac:dyDescent="0.35">
      <c r="A7" t="s">
        <v>97</v>
      </c>
      <c r="B7">
        <v>1</v>
      </c>
      <c r="C7">
        <v>7</v>
      </c>
      <c r="D7">
        <v>27</v>
      </c>
      <c r="E7">
        <v>13</v>
      </c>
      <c r="F7">
        <v>0</v>
      </c>
      <c r="G7">
        <v>0</v>
      </c>
      <c r="H7">
        <v>1</v>
      </c>
      <c r="I7">
        <v>0</v>
      </c>
      <c r="J7">
        <v>0</v>
      </c>
      <c r="K7">
        <v>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E10C5-F174-40D9-98F7-2B9F87036C4E}">
  <dimension ref="A9:Q24"/>
  <sheetViews>
    <sheetView topLeftCell="A16" workbookViewId="0">
      <selection activeCell="B34" sqref="B34"/>
    </sheetView>
  </sheetViews>
  <sheetFormatPr defaultRowHeight="12.75" x14ac:dyDescent="0.35"/>
  <cols>
    <col min="1" max="11" width="15.59765625" customWidth="1"/>
  </cols>
  <sheetData>
    <row r="9" spans="1:11" s="4" customFormat="1" ht="216.75" x14ac:dyDescent="0.35">
      <c r="B9" s="7" t="s">
        <v>36</v>
      </c>
      <c r="C9" s="4" t="s">
        <v>37</v>
      </c>
      <c r="D9" s="4" t="s">
        <v>38</v>
      </c>
      <c r="E9" s="4" t="s">
        <v>39</v>
      </c>
      <c r="F9" s="4" t="s">
        <v>40</v>
      </c>
      <c r="G9" s="4" t="s">
        <v>41</v>
      </c>
      <c r="H9" s="4" t="s">
        <v>42</v>
      </c>
      <c r="I9" s="4" t="s">
        <v>43</v>
      </c>
      <c r="J9" s="4" t="s">
        <v>44</v>
      </c>
      <c r="K9" s="4" t="s">
        <v>45</v>
      </c>
    </row>
    <row r="10" spans="1:11" s="4" customFormat="1" ht="38.25" x14ac:dyDescent="0.35">
      <c r="B10" s="7" t="s">
        <v>915</v>
      </c>
      <c r="C10" s="7" t="s">
        <v>916</v>
      </c>
      <c r="D10" s="7" t="s">
        <v>917</v>
      </c>
      <c r="E10" s="7" t="s">
        <v>918</v>
      </c>
      <c r="F10" s="7" t="s">
        <v>919</v>
      </c>
      <c r="G10" s="7" t="s">
        <v>920</v>
      </c>
      <c r="H10" s="7" t="s">
        <v>921</v>
      </c>
      <c r="I10" s="7" t="s">
        <v>922</v>
      </c>
      <c r="J10" s="7" t="s">
        <v>923</v>
      </c>
      <c r="K10" s="7" t="s">
        <v>924</v>
      </c>
    </row>
    <row r="11" spans="1:11" x14ac:dyDescent="0.35">
      <c r="A11" t="s">
        <v>78</v>
      </c>
      <c r="B11">
        <v>132</v>
      </c>
      <c r="C11">
        <v>59</v>
      </c>
      <c r="D11">
        <v>63</v>
      </c>
      <c r="E11">
        <v>108</v>
      </c>
      <c r="F11">
        <v>139</v>
      </c>
      <c r="G11">
        <v>105</v>
      </c>
      <c r="H11">
        <v>79</v>
      </c>
      <c r="I11">
        <v>47</v>
      </c>
      <c r="J11">
        <v>72</v>
      </c>
      <c r="K11">
        <v>130</v>
      </c>
    </row>
    <row r="12" spans="1:11" x14ac:dyDescent="0.35">
      <c r="A12" t="s">
        <v>81</v>
      </c>
      <c r="B12">
        <v>86</v>
      </c>
      <c r="C12">
        <v>63</v>
      </c>
      <c r="D12">
        <v>82</v>
      </c>
      <c r="E12">
        <v>120</v>
      </c>
      <c r="F12">
        <v>84</v>
      </c>
      <c r="G12">
        <v>100</v>
      </c>
      <c r="H12">
        <v>107</v>
      </c>
      <c r="I12">
        <v>67</v>
      </c>
      <c r="J12">
        <v>100</v>
      </c>
      <c r="K12">
        <v>90</v>
      </c>
    </row>
    <row r="13" spans="1:11" x14ac:dyDescent="0.35">
      <c r="A13" t="s">
        <v>80</v>
      </c>
      <c r="B13">
        <v>32</v>
      </c>
      <c r="C13">
        <v>60</v>
      </c>
      <c r="D13">
        <v>70</v>
      </c>
      <c r="E13">
        <v>27</v>
      </c>
      <c r="F13">
        <v>26</v>
      </c>
      <c r="G13">
        <v>44</v>
      </c>
      <c r="H13">
        <v>56</v>
      </c>
      <c r="I13">
        <v>66</v>
      </c>
      <c r="J13">
        <v>58</v>
      </c>
      <c r="K13">
        <v>36</v>
      </c>
    </row>
    <row r="14" spans="1:11" x14ac:dyDescent="0.35">
      <c r="A14" t="s">
        <v>86</v>
      </c>
      <c r="B14">
        <v>17</v>
      </c>
      <c r="C14">
        <v>46</v>
      </c>
      <c r="D14">
        <v>41</v>
      </c>
      <c r="E14">
        <v>8</v>
      </c>
      <c r="F14">
        <v>14</v>
      </c>
      <c r="G14">
        <v>6</v>
      </c>
      <c r="H14">
        <v>11</v>
      </c>
      <c r="I14">
        <v>31</v>
      </c>
      <c r="J14">
        <v>16</v>
      </c>
      <c r="K14">
        <v>6</v>
      </c>
    </row>
    <row r="15" spans="1:11" x14ac:dyDescent="0.35">
      <c r="A15" t="s">
        <v>79</v>
      </c>
      <c r="B15">
        <v>7</v>
      </c>
      <c r="C15">
        <v>37</v>
      </c>
      <c r="D15">
        <v>9</v>
      </c>
      <c r="E15">
        <v>8</v>
      </c>
      <c r="F15">
        <v>9</v>
      </c>
      <c r="G15">
        <v>8</v>
      </c>
      <c r="H15">
        <v>5</v>
      </c>
      <c r="I15">
        <v>14</v>
      </c>
      <c r="J15">
        <v>9</v>
      </c>
      <c r="K15">
        <v>4</v>
      </c>
    </row>
    <row r="16" spans="1:11" x14ac:dyDescent="0.35">
      <c r="A16" t="s">
        <v>97</v>
      </c>
      <c r="B16">
        <v>11</v>
      </c>
      <c r="C16">
        <v>20</v>
      </c>
      <c r="D16">
        <v>20</v>
      </c>
      <c r="E16">
        <v>13</v>
      </c>
      <c r="F16">
        <v>13</v>
      </c>
      <c r="G16">
        <v>19</v>
      </c>
      <c r="H16">
        <v>22</v>
      </c>
      <c r="I16">
        <v>55</v>
      </c>
      <c r="J16">
        <v>27</v>
      </c>
      <c r="K16">
        <v>16</v>
      </c>
    </row>
    <row r="17" spans="1:17" ht="15.75" customHeight="1" x14ac:dyDescent="0.35">
      <c r="A17" t="s">
        <v>866</v>
      </c>
      <c r="B17">
        <f>SUM(B11:B16)</f>
        <v>285</v>
      </c>
      <c r="C17">
        <f t="shared" ref="C17:K17" si="0">SUM(C11:C16)</f>
        <v>285</v>
      </c>
      <c r="D17">
        <f t="shared" si="0"/>
        <v>285</v>
      </c>
      <c r="E17">
        <f t="shared" si="0"/>
        <v>284</v>
      </c>
      <c r="F17">
        <f t="shared" si="0"/>
        <v>285</v>
      </c>
      <c r="G17">
        <f t="shared" si="0"/>
        <v>282</v>
      </c>
      <c r="H17">
        <f t="shared" si="0"/>
        <v>280</v>
      </c>
      <c r="I17">
        <f t="shared" si="0"/>
        <v>280</v>
      </c>
      <c r="J17">
        <f t="shared" si="0"/>
        <v>282</v>
      </c>
      <c r="K17">
        <f t="shared" si="0"/>
        <v>282</v>
      </c>
      <c r="Q17" s="6"/>
    </row>
    <row r="18" spans="1:17" s="8" customFormat="1" ht="38.25" x14ac:dyDescent="0.35">
      <c r="A18" s="8" t="s">
        <v>867</v>
      </c>
      <c r="B18" s="7" t="s">
        <v>915</v>
      </c>
      <c r="C18" s="7" t="s">
        <v>916</v>
      </c>
      <c r="D18" s="7" t="s">
        <v>917</v>
      </c>
      <c r="E18" s="7" t="s">
        <v>918</v>
      </c>
      <c r="F18" s="7" t="s">
        <v>919</v>
      </c>
      <c r="G18" s="7" t="s">
        <v>920</v>
      </c>
      <c r="H18" s="7" t="s">
        <v>921</v>
      </c>
      <c r="I18" s="7" t="s">
        <v>922</v>
      </c>
      <c r="J18" s="7" t="s">
        <v>923</v>
      </c>
      <c r="K18" s="7" t="s">
        <v>924</v>
      </c>
    </row>
    <row r="19" spans="1:17" x14ac:dyDescent="0.35">
      <c r="A19" t="s">
        <v>78</v>
      </c>
      <c r="B19">
        <f>B11/B$17</f>
        <v>0.4631578947368421</v>
      </c>
      <c r="C19">
        <f t="shared" ref="C19:K19" si="1">C11/C$17</f>
        <v>0.20701754385964913</v>
      </c>
      <c r="D19">
        <f t="shared" si="1"/>
        <v>0.22105263157894736</v>
      </c>
      <c r="E19">
        <f t="shared" si="1"/>
        <v>0.38028169014084506</v>
      </c>
      <c r="F19">
        <f t="shared" si="1"/>
        <v>0.48771929824561405</v>
      </c>
      <c r="G19">
        <f t="shared" si="1"/>
        <v>0.37234042553191488</v>
      </c>
      <c r="H19">
        <f t="shared" si="1"/>
        <v>0.28214285714285714</v>
      </c>
      <c r="I19">
        <f t="shared" si="1"/>
        <v>0.16785714285714284</v>
      </c>
      <c r="J19">
        <f t="shared" si="1"/>
        <v>0.25531914893617019</v>
      </c>
      <c r="K19">
        <f t="shared" si="1"/>
        <v>0.46099290780141844</v>
      </c>
    </row>
    <row r="20" spans="1:17" x14ac:dyDescent="0.35">
      <c r="A20" t="s">
        <v>81</v>
      </c>
      <c r="B20">
        <f t="shared" ref="B20:K24" si="2">B12/B$17</f>
        <v>0.30175438596491228</v>
      </c>
      <c r="C20">
        <f t="shared" si="2"/>
        <v>0.22105263157894736</v>
      </c>
      <c r="D20">
        <f t="shared" si="2"/>
        <v>0.28771929824561404</v>
      </c>
      <c r="E20">
        <f t="shared" si="2"/>
        <v>0.42253521126760563</v>
      </c>
      <c r="F20">
        <f t="shared" si="2"/>
        <v>0.29473684210526313</v>
      </c>
      <c r="G20">
        <f t="shared" si="2"/>
        <v>0.3546099290780142</v>
      </c>
      <c r="H20">
        <f t="shared" si="2"/>
        <v>0.38214285714285712</v>
      </c>
      <c r="I20">
        <f t="shared" si="2"/>
        <v>0.2392857142857143</v>
      </c>
      <c r="J20">
        <f t="shared" si="2"/>
        <v>0.3546099290780142</v>
      </c>
      <c r="K20">
        <f t="shared" si="2"/>
        <v>0.31914893617021278</v>
      </c>
    </row>
    <row r="21" spans="1:17" x14ac:dyDescent="0.35">
      <c r="A21" t="s">
        <v>80</v>
      </c>
      <c r="B21">
        <f t="shared" si="2"/>
        <v>0.11228070175438597</v>
      </c>
      <c r="C21">
        <f t="shared" si="2"/>
        <v>0.21052631578947367</v>
      </c>
      <c r="D21">
        <f t="shared" si="2"/>
        <v>0.24561403508771928</v>
      </c>
      <c r="E21">
        <f t="shared" si="2"/>
        <v>9.5070422535211266E-2</v>
      </c>
      <c r="F21">
        <f t="shared" si="2"/>
        <v>9.1228070175438603E-2</v>
      </c>
      <c r="G21">
        <f t="shared" si="2"/>
        <v>0.15602836879432624</v>
      </c>
      <c r="H21">
        <f t="shared" si="2"/>
        <v>0.2</v>
      </c>
      <c r="I21">
        <f t="shared" si="2"/>
        <v>0.23571428571428571</v>
      </c>
      <c r="J21">
        <f t="shared" si="2"/>
        <v>0.20567375886524822</v>
      </c>
      <c r="K21">
        <f t="shared" si="2"/>
        <v>0.1276595744680851</v>
      </c>
    </row>
    <row r="22" spans="1:17" x14ac:dyDescent="0.35">
      <c r="A22" t="s">
        <v>86</v>
      </c>
      <c r="B22">
        <f t="shared" si="2"/>
        <v>5.9649122807017542E-2</v>
      </c>
      <c r="C22">
        <f t="shared" si="2"/>
        <v>0.16140350877192983</v>
      </c>
      <c r="D22">
        <f t="shared" si="2"/>
        <v>0.14385964912280702</v>
      </c>
      <c r="E22">
        <f t="shared" si="2"/>
        <v>2.8169014084507043E-2</v>
      </c>
      <c r="F22">
        <f t="shared" si="2"/>
        <v>4.912280701754386E-2</v>
      </c>
      <c r="G22">
        <f t="shared" si="2"/>
        <v>2.1276595744680851E-2</v>
      </c>
      <c r="H22">
        <f t="shared" si="2"/>
        <v>3.9285714285714285E-2</v>
      </c>
      <c r="I22">
        <f t="shared" si="2"/>
        <v>0.11071428571428571</v>
      </c>
      <c r="J22">
        <f t="shared" si="2"/>
        <v>5.6737588652482268E-2</v>
      </c>
      <c r="K22">
        <f t="shared" si="2"/>
        <v>2.1276595744680851E-2</v>
      </c>
    </row>
    <row r="23" spans="1:17" x14ac:dyDescent="0.35">
      <c r="A23" t="s">
        <v>79</v>
      </c>
      <c r="B23">
        <f t="shared" si="2"/>
        <v>2.456140350877193E-2</v>
      </c>
      <c r="C23">
        <f t="shared" si="2"/>
        <v>0.12982456140350876</v>
      </c>
      <c r="D23">
        <f t="shared" si="2"/>
        <v>3.1578947368421054E-2</v>
      </c>
      <c r="E23">
        <f t="shared" si="2"/>
        <v>2.8169014084507043E-2</v>
      </c>
      <c r="F23">
        <f t="shared" si="2"/>
        <v>3.1578947368421054E-2</v>
      </c>
      <c r="G23">
        <f t="shared" si="2"/>
        <v>2.8368794326241134E-2</v>
      </c>
      <c r="H23">
        <f t="shared" si="2"/>
        <v>1.7857142857142856E-2</v>
      </c>
      <c r="I23">
        <f t="shared" si="2"/>
        <v>0.05</v>
      </c>
      <c r="J23">
        <f t="shared" si="2"/>
        <v>3.1914893617021274E-2</v>
      </c>
      <c r="K23">
        <f t="shared" si="2"/>
        <v>1.4184397163120567E-2</v>
      </c>
    </row>
    <row r="24" spans="1:17" x14ac:dyDescent="0.35">
      <c r="A24" t="s">
        <v>97</v>
      </c>
      <c r="B24">
        <f t="shared" si="2"/>
        <v>3.8596491228070177E-2</v>
      </c>
      <c r="C24">
        <f t="shared" si="2"/>
        <v>7.0175438596491224E-2</v>
      </c>
      <c r="D24">
        <f t="shared" si="2"/>
        <v>7.0175438596491224E-2</v>
      </c>
      <c r="E24">
        <f t="shared" si="2"/>
        <v>4.5774647887323945E-2</v>
      </c>
      <c r="F24">
        <f t="shared" si="2"/>
        <v>4.5614035087719301E-2</v>
      </c>
      <c r="G24">
        <f t="shared" si="2"/>
        <v>6.7375886524822695E-2</v>
      </c>
      <c r="H24">
        <f t="shared" si="2"/>
        <v>7.857142857142857E-2</v>
      </c>
      <c r="I24">
        <f t="shared" si="2"/>
        <v>0.19642857142857142</v>
      </c>
      <c r="J24">
        <f t="shared" si="2"/>
        <v>9.5744680851063829E-2</v>
      </c>
      <c r="K24">
        <f t="shared" si="2"/>
        <v>5.6737588652482268E-2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Raw responses</vt:lpstr>
      <vt:lpstr>Charts and raw responses</vt:lpstr>
      <vt:lpstr>Experiences with types</vt:lpstr>
      <vt:lpstr>Problems in peer review</vt:lpstr>
      <vt:lpstr>Expectations and training</vt:lpstr>
      <vt:lpstr>Types more widely used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Polka</dc:creator>
  <cp:lastModifiedBy>Jessica Polka</cp:lastModifiedBy>
  <dcterms:created xsi:type="dcterms:W3CDTF">2018-02-07T12:17:58Z</dcterms:created>
  <dcterms:modified xsi:type="dcterms:W3CDTF">2018-02-07T21:03:35Z</dcterms:modified>
</cp:coreProperties>
</file>